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4\июн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E81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G59" i="1"/>
  <c r="I59" i="1"/>
  <c r="K59" i="1"/>
  <c r="L59" i="1"/>
  <c r="M59" i="1"/>
  <c r="N59" i="1"/>
  <c r="P59" i="1"/>
  <c r="Q59" i="1"/>
  <c r="R59" i="1"/>
  <c r="S59" i="1"/>
  <c r="U59" i="1"/>
  <c r="V59" i="1"/>
  <c r="W59" i="1"/>
  <c r="X59" i="1"/>
  <c r="Z59" i="1"/>
  <c r="AA59" i="1"/>
  <c r="AB59" i="1"/>
  <c r="AC59" i="1"/>
  <c r="AE59" i="1"/>
  <c r="AF59" i="1"/>
  <c r="AG59" i="1"/>
  <c r="AH59" i="1"/>
  <c r="AJ59" i="1"/>
  <c r="AK59" i="1"/>
  <c r="AL59" i="1"/>
  <c r="AM59" i="1"/>
  <c r="AO59" i="1"/>
  <c r="AP59" i="1"/>
  <c r="AQ59" i="1"/>
  <c r="AR59" i="1"/>
  <c r="AT59" i="1"/>
  <c r="AU59" i="1"/>
  <c r="AV59" i="1"/>
  <c r="AW59" i="1"/>
  <c r="AY59" i="1"/>
  <c r="AZ59" i="1"/>
  <c r="BA59" i="1"/>
  <c r="BB59" i="1"/>
  <c r="BD59" i="1"/>
  <c r="BE59" i="1"/>
  <c r="BF59" i="1"/>
  <c r="BG59" i="1"/>
  <c r="AB25" i="1" l="1"/>
  <c r="AB17" i="1"/>
  <c r="K90" i="1" l="1"/>
  <c r="L90" i="1"/>
  <c r="N90" i="1"/>
  <c r="P90" i="1"/>
  <c r="Q90" i="1"/>
  <c r="S90" i="1"/>
  <c r="U90" i="1"/>
  <c r="V90" i="1"/>
  <c r="W90" i="1"/>
  <c r="X90" i="1"/>
  <c r="Z90" i="1"/>
  <c r="AA90" i="1"/>
  <c r="AB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AB18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6" i="1"/>
  <c r="AX96" i="1"/>
  <c r="AS96" i="1"/>
  <c r="AN96" i="1"/>
  <c r="AI96" i="1"/>
  <c r="AD96" i="1"/>
  <c r="Y96" i="1"/>
  <c r="T96" i="1"/>
  <c r="R96" i="1"/>
  <c r="O96" i="1" s="1"/>
  <c r="J96" i="1"/>
  <c r="I96" i="1"/>
  <c r="H96" i="1"/>
  <c r="G96" i="1"/>
  <c r="F96" i="1"/>
  <c r="K72" i="1"/>
  <c r="L72" i="1"/>
  <c r="N72" i="1"/>
  <c r="P72" i="1"/>
  <c r="Q72" i="1"/>
  <c r="R72" i="1"/>
  <c r="S72" i="1"/>
  <c r="U72" i="1"/>
  <c r="V72" i="1"/>
  <c r="X72" i="1"/>
  <c r="Z72" i="1"/>
  <c r="AA72" i="1"/>
  <c r="AB72" i="1"/>
  <c r="AC72" i="1"/>
  <c r="AE72" i="1"/>
  <c r="AF72" i="1"/>
  <c r="AG72" i="1"/>
  <c r="AH72" i="1"/>
  <c r="AJ72" i="1"/>
  <c r="AK72" i="1"/>
  <c r="AL72" i="1"/>
  <c r="AM72" i="1"/>
  <c r="AO72" i="1"/>
  <c r="AP72" i="1"/>
  <c r="AQ72" i="1"/>
  <c r="AR72" i="1"/>
  <c r="AT72" i="1"/>
  <c r="AU72" i="1"/>
  <c r="AV72" i="1"/>
  <c r="AW72" i="1"/>
  <c r="AY72" i="1"/>
  <c r="AZ72" i="1"/>
  <c r="BA72" i="1"/>
  <c r="BB72" i="1"/>
  <c r="BD72" i="1"/>
  <c r="BE72" i="1"/>
  <c r="BF72" i="1"/>
  <c r="BG72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67" i="1" l="1"/>
  <c r="E68" i="1"/>
  <c r="E66" i="1"/>
  <c r="E29" i="1"/>
  <c r="H29" i="1"/>
  <c r="E96" i="1"/>
  <c r="E78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7" i="1"/>
  <c r="W72" i="1" s="1"/>
  <c r="W71" i="1" l="1"/>
  <c r="R71" i="1"/>
  <c r="G9" i="2"/>
  <c r="W40" i="1"/>
  <c r="W43" i="1"/>
  <c r="BC77" i="1" l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77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5" i="1" l="1"/>
  <c r="R90" i="1" s="1"/>
  <c r="R23" i="1"/>
  <c r="R30" i="1"/>
  <c r="R61" i="1" l="1"/>
  <c r="R24" i="1" l="1"/>
  <c r="BC95" i="1" l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E95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6" i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E63" i="1" l="1"/>
  <c r="E76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BC83" i="1"/>
  <c r="AX83" i="1"/>
  <c r="AS83" i="1"/>
  <c r="AN83" i="1"/>
  <c r="AI83" i="1"/>
  <c r="AD83" i="1"/>
  <c r="Y83" i="1"/>
  <c r="T83" i="1"/>
  <c r="O83" i="1"/>
  <c r="J83" i="1"/>
  <c r="I83" i="1"/>
  <c r="G83" i="1"/>
  <c r="F83" i="1"/>
  <c r="M60" i="1"/>
  <c r="M23" i="1"/>
  <c r="M19" i="1"/>
  <c r="E84" i="1" l="1"/>
  <c r="E27" i="1"/>
  <c r="E83" i="1"/>
  <c r="H83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M71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1" i="1"/>
  <c r="M90" i="1" s="1"/>
  <c r="M87" i="1"/>
  <c r="E94" i="1" l="1"/>
  <c r="E62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E92" i="1" l="1"/>
  <c r="M74" i="1"/>
  <c r="M72" i="1" s="1"/>
  <c r="M82" i="1"/>
  <c r="F58" i="1" l="1"/>
  <c r="G58" i="1"/>
  <c r="H58" i="1"/>
  <c r="I58" i="1"/>
  <c r="J58" i="1"/>
  <c r="BC91" i="1"/>
  <c r="BC90" i="1" s="1"/>
  <c r="AX91" i="1"/>
  <c r="AX90" i="1" s="1"/>
  <c r="AS91" i="1"/>
  <c r="AS90" i="1" s="1"/>
  <c r="AN91" i="1"/>
  <c r="AN90" i="1" s="1"/>
  <c r="AI91" i="1"/>
  <c r="AI90" i="1" s="1"/>
  <c r="AD91" i="1"/>
  <c r="AD90" i="1" s="1"/>
  <c r="Y91" i="1"/>
  <c r="Y90" i="1" s="1"/>
  <c r="T91" i="1"/>
  <c r="T90" i="1" s="1"/>
  <c r="O91" i="1"/>
  <c r="O90" i="1" s="1"/>
  <c r="J91" i="1"/>
  <c r="J90" i="1" s="1"/>
  <c r="I91" i="1"/>
  <c r="I90" i="1" s="1"/>
  <c r="H91" i="1"/>
  <c r="H90" i="1" s="1"/>
  <c r="G91" i="1"/>
  <c r="G90" i="1" s="1"/>
  <c r="F91" i="1"/>
  <c r="F90" i="1" s="1"/>
  <c r="BC89" i="1"/>
  <c r="BC88" i="1" s="1"/>
  <c r="AX89" i="1"/>
  <c r="AS89" i="1"/>
  <c r="AS88" i="1" s="1"/>
  <c r="AN89" i="1"/>
  <c r="AN88" i="1" s="1"/>
  <c r="AI89" i="1"/>
  <c r="AI88" i="1" s="1"/>
  <c r="AD89" i="1"/>
  <c r="AD88" i="1" s="1"/>
  <c r="Y89" i="1"/>
  <c r="Y88" i="1" s="1"/>
  <c r="T89" i="1"/>
  <c r="T88" i="1" s="1"/>
  <c r="O89" i="1"/>
  <c r="J89" i="1"/>
  <c r="J88" i="1" s="1"/>
  <c r="I89" i="1"/>
  <c r="I88" i="1" s="1"/>
  <c r="H89" i="1"/>
  <c r="H88" i="1" s="1"/>
  <c r="G89" i="1"/>
  <c r="G88" i="1" s="1"/>
  <c r="F89" i="1"/>
  <c r="F88" i="1" s="1"/>
  <c r="BG88" i="1"/>
  <c r="BF88" i="1"/>
  <c r="BE88" i="1"/>
  <c r="BD88" i="1"/>
  <c r="BB88" i="1"/>
  <c r="BA88" i="1"/>
  <c r="AZ88" i="1"/>
  <c r="AY88" i="1"/>
  <c r="AX88" i="1"/>
  <c r="AW88" i="1"/>
  <c r="AV88" i="1"/>
  <c r="AU88" i="1"/>
  <c r="AT88" i="1"/>
  <c r="AR88" i="1"/>
  <c r="AQ88" i="1"/>
  <c r="AP88" i="1"/>
  <c r="AO88" i="1"/>
  <c r="AM88" i="1"/>
  <c r="AL88" i="1"/>
  <c r="AK88" i="1"/>
  <c r="AJ88" i="1"/>
  <c r="AH88" i="1"/>
  <c r="AG88" i="1"/>
  <c r="AF88" i="1"/>
  <c r="AE88" i="1"/>
  <c r="AC88" i="1"/>
  <c r="AB88" i="1"/>
  <c r="AA88" i="1"/>
  <c r="Z88" i="1"/>
  <c r="X88" i="1"/>
  <c r="W88" i="1"/>
  <c r="V88" i="1"/>
  <c r="U88" i="1"/>
  <c r="S88" i="1"/>
  <c r="R88" i="1"/>
  <c r="Q88" i="1"/>
  <c r="P88" i="1"/>
  <c r="O88" i="1"/>
  <c r="N88" i="1"/>
  <c r="M88" i="1"/>
  <c r="L88" i="1"/>
  <c r="K88" i="1"/>
  <c r="E58" i="1" l="1"/>
  <c r="E91" i="1"/>
  <c r="E90" i="1" s="1"/>
  <c r="E89" i="1"/>
  <c r="E88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5" i="1" l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7" i="1"/>
  <c r="BC86" i="1" s="1"/>
  <c r="AX87" i="1"/>
  <c r="AX86" i="1" s="1"/>
  <c r="AS87" i="1"/>
  <c r="AS86" i="1" s="1"/>
  <c r="AN87" i="1"/>
  <c r="AN86" i="1" s="1"/>
  <c r="AI87" i="1"/>
  <c r="AD87" i="1"/>
  <c r="AD86" i="1" s="1"/>
  <c r="Y87" i="1"/>
  <c r="Y86" i="1" s="1"/>
  <c r="T87" i="1"/>
  <c r="T86" i="1" s="1"/>
  <c r="O87" i="1"/>
  <c r="O86" i="1" s="1"/>
  <c r="J87" i="1"/>
  <c r="I87" i="1"/>
  <c r="I86" i="1" s="1"/>
  <c r="H87" i="1"/>
  <c r="H86" i="1" s="1"/>
  <c r="G87" i="1"/>
  <c r="G86" i="1" s="1"/>
  <c r="F87" i="1"/>
  <c r="F86" i="1" s="1"/>
  <c r="BG86" i="1"/>
  <c r="BF86" i="1"/>
  <c r="BE86" i="1"/>
  <c r="BD86" i="1"/>
  <c r="BB86" i="1"/>
  <c r="BA86" i="1"/>
  <c r="AZ86" i="1"/>
  <c r="AY86" i="1"/>
  <c r="AW86" i="1"/>
  <c r="AV86" i="1"/>
  <c r="AU86" i="1"/>
  <c r="AT86" i="1"/>
  <c r="AR86" i="1"/>
  <c r="AQ86" i="1"/>
  <c r="AP86" i="1"/>
  <c r="AO86" i="1"/>
  <c r="AM86" i="1"/>
  <c r="AL86" i="1"/>
  <c r="AK86" i="1"/>
  <c r="AJ86" i="1"/>
  <c r="AI86" i="1"/>
  <c r="AH86" i="1"/>
  <c r="AG86" i="1"/>
  <c r="AF86" i="1"/>
  <c r="AE86" i="1"/>
  <c r="AC86" i="1"/>
  <c r="AB86" i="1"/>
  <c r="AA86" i="1"/>
  <c r="Z86" i="1"/>
  <c r="X86" i="1"/>
  <c r="W86" i="1"/>
  <c r="V86" i="1"/>
  <c r="U86" i="1"/>
  <c r="S86" i="1"/>
  <c r="R86" i="1"/>
  <c r="Q86" i="1"/>
  <c r="P86" i="1"/>
  <c r="N86" i="1"/>
  <c r="M86" i="1"/>
  <c r="L86" i="1"/>
  <c r="K86" i="1"/>
  <c r="BC60" i="1"/>
  <c r="BC59" i="1" s="1"/>
  <c r="AX60" i="1"/>
  <c r="AX59" i="1" s="1"/>
  <c r="AS60" i="1"/>
  <c r="AS59" i="1" s="1"/>
  <c r="AN60" i="1"/>
  <c r="AN59" i="1" s="1"/>
  <c r="AI60" i="1"/>
  <c r="AI59" i="1" s="1"/>
  <c r="AD60" i="1"/>
  <c r="AD59" i="1" s="1"/>
  <c r="Y60" i="1"/>
  <c r="Y59" i="1" s="1"/>
  <c r="T60" i="1"/>
  <c r="T59" i="1" s="1"/>
  <c r="O60" i="1"/>
  <c r="O59" i="1" s="1"/>
  <c r="J60" i="1"/>
  <c r="J59" i="1" s="1"/>
  <c r="I60" i="1"/>
  <c r="H60" i="1"/>
  <c r="H59" i="1" s="1"/>
  <c r="G60" i="1"/>
  <c r="F60" i="1"/>
  <c r="F59" i="1" s="1"/>
  <c r="BC74" i="1"/>
  <c r="AX74" i="1"/>
  <c r="AS74" i="1"/>
  <c r="AN74" i="1"/>
  <c r="AI74" i="1"/>
  <c r="AD74" i="1"/>
  <c r="Y74" i="1"/>
  <c r="T74" i="1"/>
  <c r="O74" i="1"/>
  <c r="J74" i="1"/>
  <c r="I74" i="1"/>
  <c r="H74" i="1"/>
  <c r="G74" i="1"/>
  <c r="F74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T80" i="1"/>
  <c r="T79" i="1" s="1"/>
  <c r="O80" i="1"/>
  <c r="O79" i="1" s="1"/>
  <c r="J80" i="1"/>
  <c r="J79" i="1" s="1"/>
  <c r="I80" i="1"/>
  <c r="I79" i="1" s="1"/>
  <c r="H80" i="1"/>
  <c r="H79" i="1" s="1"/>
  <c r="G80" i="1"/>
  <c r="G79" i="1" s="1"/>
  <c r="F80" i="1"/>
  <c r="F79" i="1" s="1"/>
  <c r="BG79" i="1"/>
  <c r="BF79" i="1"/>
  <c r="BE79" i="1"/>
  <c r="BD79" i="1"/>
  <c r="BB79" i="1"/>
  <c r="BA79" i="1"/>
  <c r="AZ79" i="1"/>
  <c r="AY79" i="1"/>
  <c r="AW79" i="1"/>
  <c r="AV79" i="1"/>
  <c r="AU79" i="1"/>
  <c r="AT79" i="1"/>
  <c r="AR79" i="1"/>
  <c r="AQ79" i="1"/>
  <c r="AP79" i="1"/>
  <c r="AO79" i="1"/>
  <c r="AM79" i="1"/>
  <c r="AL79" i="1"/>
  <c r="AK79" i="1"/>
  <c r="AJ79" i="1"/>
  <c r="AH79" i="1"/>
  <c r="AG79" i="1"/>
  <c r="AF79" i="1"/>
  <c r="AE79" i="1"/>
  <c r="AC79" i="1"/>
  <c r="AB79" i="1"/>
  <c r="AA79" i="1"/>
  <c r="Z79" i="1"/>
  <c r="X79" i="1"/>
  <c r="W79" i="1"/>
  <c r="V79" i="1"/>
  <c r="U79" i="1"/>
  <c r="S79" i="1"/>
  <c r="R79" i="1"/>
  <c r="Q79" i="1"/>
  <c r="P79" i="1"/>
  <c r="N79" i="1"/>
  <c r="M79" i="1"/>
  <c r="L79" i="1"/>
  <c r="K79" i="1"/>
  <c r="E74" i="1" l="1"/>
  <c r="E82" i="1"/>
  <c r="E60" i="1"/>
  <c r="E59" i="1" s="1"/>
  <c r="E75" i="1"/>
  <c r="E80" i="1"/>
  <c r="E79" i="1" s="1"/>
  <c r="E87" i="1"/>
  <c r="E86" i="1" s="1"/>
  <c r="J86" i="1"/>
  <c r="K70" i="1"/>
  <c r="L70" i="1"/>
  <c r="M70" i="1"/>
  <c r="N70" i="1"/>
  <c r="P70" i="1"/>
  <c r="Q70" i="1"/>
  <c r="R70" i="1"/>
  <c r="S70" i="1"/>
  <c r="U70" i="1"/>
  <c r="V70" i="1"/>
  <c r="W70" i="1"/>
  <c r="X70" i="1"/>
  <c r="Z70" i="1"/>
  <c r="AA70" i="1"/>
  <c r="AB70" i="1"/>
  <c r="AC70" i="1"/>
  <c r="AE70" i="1"/>
  <c r="AF70" i="1"/>
  <c r="AG70" i="1"/>
  <c r="AH70" i="1"/>
  <c r="AJ70" i="1"/>
  <c r="AK70" i="1"/>
  <c r="AL70" i="1"/>
  <c r="AM70" i="1"/>
  <c r="AO70" i="1"/>
  <c r="AP70" i="1"/>
  <c r="AQ70" i="1"/>
  <c r="AR70" i="1"/>
  <c r="AT70" i="1"/>
  <c r="AU70" i="1"/>
  <c r="AV70" i="1"/>
  <c r="AW70" i="1"/>
  <c r="AY70" i="1"/>
  <c r="AZ70" i="1"/>
  <c r="BA70" i="1"/>
  <c r="BB70" i="1"/>
  <c r="BD70" i="1"/>
  <c r="BE70" i="1"/>
  <c r="BF70" i="1"/>
  <c r="BG70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3" i="1" l="1"/>
  <c r="O72" i="1" s="1"/>
  <c r="BC73" i="1"/>
  <c r="BC72" i="1" s="1"/>
  <c r="AX73" i="1"/>
  <c r="AX72" i="1" s="1"/>
  <c r="AS73" i="1"/>
  <c r="AS72" i="1" s="1"/>
  <c r="AN73" i="1"/>
  <c r="AN72" i="1" s="1"/>
  <c r="AI73" i="1"/>
  <c r="AI72" i="1" s="1"/>
  <c r="AD73" i="1"/>
  <c r="AD72" i="1" s="1"/>
  <c r="Y73" i="1"/>
  <c r="Y72" i="1" s="1"/>
  <c r="T73" i="1"/>
  <c r="T72" i="1" s="1"/>
  <c r="J73" i="1"/>
  <c r="J72" i="1" s="1"/>
  <c r="I73" i="1"/>
  <c r="I72" i="1" s="1"/>
  <c r="H73" i="1"/>
  <c r="H72" i="1" s="1"/>
  <c r="G73" i="1"/>
  <c r="G72" i="1" s="1"/>
  <c r="F73" i="1"/>
  <c r="F72" i="1" s="1"/>
  <c r="BC71" i="1"/>
  <c r="BC70" i="1" s="1"/>
  <c r="AX71" i="1"/>
  <c r="AX70" i="1" s="1"/>
  <c r="AS71" i="1"/>
  <c r="AS70" i="1" s="1"/>
  <c r="AN71" i="1"/>
  <c r="AN70" i="1" s="1"/>
  <c r="AI71" i="1"/>
  <c r="AI70" i="1" s="1"/>
  <c r="AD71" i="1"/>
  <c r="AD70" i="1" s="1"/>
  <c r="Y71" i="1"/>
  <c r="Y70" i="1" s="1"/>
  <c r="T71" i="1"/>
  <c r="T70" i="1" s="1"/>
  <c r="O71" i="1"/>
  <c r="O70" i="1" s="1"/>
  <c r="J71" i="1"/>
  <c r="J70" i="1" s="1"/>
  <c r="I71" i="1"/>
  <c r="I70" i="1" s="1"/>
  <c r="H71" i="1"/>
  <c r="H70" i="1" s="1"/>
  <c r="G71" i="1"/>
  <c r="G70" i="1" s="1"/>
  <c r="F71" i="1"/>
  <c r="F70" i="1" s="1"/>
  <c r="E73" i="1" l="1"/>
  <c r="E72" i="1" s="1"/>
  <c r="E71" i="1"/>
  <c r="E70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<sst xmlns="http://schemas.openxmlformats.org/spreadsheetml/2006/main" count="458" uniqueCount="211">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</sst>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topLeftCell="A6" zoomScaleNormal="100" zoomScaleSheetLayoutView="100" workbookViewId="0">
      <selection activeCell="B12" sqref="B12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v>15915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100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94.5" x14ac:dyDescent="0.25">
      <c r="A18" s="43" t="s">
        <v>111</v>
      </c>
      <c r="B18" s="31" t="s">
        <v>109</v>
      </c>
      <c r="C18" s="30" t="s">
        <v>46</v>
      </c>
      <c r="D18" s="30">
        <v>0</v>
      </c>
      <c r="E18" s="30">
        <v>2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47.25" x14ac:dyDescent="0.25">
      <c r="A19" s="90" t="s">
        <v>142</v>
      </c>
      <c r="B19" s="31" t="s">
        <v>143</v>
      </c>
      <c r="C19" s="30" t="s">
        <v>46</v>
      </c>
      <c r="D19" s="30">
        <v>1</v>
      </c>
      <c r="E19" s="30">
        <v>1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31.5" x14ac:dyDescent="0.25">
      <c r="A20" s="91"/>
      <c r="B20" s="31" t="s">
        <v>149</v>
      </c>
      <c r="C20" s="30" t="s">
        <v>46</v>
      </c>
      <c r="D20" s="30">
        <v>0</v>
      </c>
      <c r="E20" s="30">
        <v>1</v>
      </c>
      <c r="F20" s="41">
        <v>0</v>
      </c>
      <c r="G20" s="46">
        <v>3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</sheetData>
  <mergeCells count="9">
    <mergeCell ref="A19:A20"/>
    <mergeCell ref="J1:N1"/>
    <mergeCell ref="A2:N2"/>
    <mergeCell ref="A3:A4"/>
    <mergeCell ref="B3:B4"/>
    <mergeCell ref="C3:C4"/>
    <mergeCell ref="D3:D4"/>
    <mergeCell ref="E3:N3"/>
    <mergeCell ref="A9:A17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6"/>
  <sheetViews>
    <sheetView tabSelected="1" view="pageBreakPreview" zoomScale="70" zoomScaleNormal="70" zoomScaleSheetLayoutView="70" workbookViewId="0">
      <pane xSplit="4" ySplit="9" topLeftCell="N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2" t="s">
        <v>55</v>
      </c>
      <c r="BF1" s="112"/>
      <c r="BG1" s="112"/>
    </row>
    <row r="2" spans="1:62" ht="25.5" customHeight="1" x14ac:dyDescent="0.25">
      <c r="BE2" s="112"/>
      <c r="BF2" s="112"/>
      <c r="BG2" s="112"/>
    </row>
    <row r="3" spans="1:62" ht="30.75" customHeight="1" x14ac:dyDescent="0.25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"/>
      <c r="BE3" s="112"/>
      <c r="BF3" s="112"/>
      <c r="BG3" s="112"/>
      <c r="BH3" s="14"/>
      <c r="BI3" s="14"/>
      <c r="BJ3" s="14"/>
    </row>
    <row r="4" spans="1:62" x14ac:dyDescent="0.25">
      <c r="E4" s="3"/>
    </row>
    <row r="5" spans="1:62" x14ac:dyDescent="0.25">
      <c r="A5" s="114" t="s">
        <v>0</v>
      </c>
      <c r="B5" s="110" t="s">
        <v>1</v>
      </c>
      <c r="C5" s="110" t="s">
        <v>2</v>
      </c>
      <c r="D5" s="110" t="s">
        <v>3</v>
      </c>
      <c r="E5" s="111" t="s">
        <v>68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4"/>
      <c r="B6" s="110"/>
      <c r="C6" s="110"/>
      <c r="D6" s="110"/>
      <c r="E6" s="111"/>
      <c r="F6" s="111"/>
      <c r="G6" s="111"/>
      <c r="H6" s="111"/>
      <c r="I6" s="111"/>
      <c r="J6" s="111" t="s">
        <v>4</v>
      </c>
      <c r="K6" s="111"/>
      <c r="L6" s="111"/>
      <c r="M6" s="111"/>
      <c r="N6" s="111"/>
      <c r="O6" s="111" t="s">
        <v>5</v>
      </c>
      <c r="P6" s="111"/>
      <c r="Q6" s="111"/>
      <c r="R6" s="111"/>
      <c r="S6" s="111"/>
      <c r="T6" s="111" t="s">
        <v>6</v>
      </c>
      <c r="U6" s="111"/>
      <c r="V6" s="111"/>
      <c r="W6" s="111"/>
      <c r="X6" s="111"/>
      <c r="Y6" s="111" t="s">
        <v>7</v>
      </c>
      <c r="Z6" s="111"/>
      <c r="AA6" s="111"/>
      <c r="AB6" s="111"/>
      <c r="AC6" s="111"/>
      <c r="AD6" s="111" t="s">
        <v>8</v>
      </c>
      <c r="AE6" s="111"/>
      <c r="AF6" s="111"/>
      <c r="AG6" s="111"/>
      <c r="AH6" s="111"/>
      <c r="AI6" s="111" t="s">
        <v>9</v>
      </c>
      <c r="AJ6" s="111"/>
      <c r="AK6" s="111"/>
      <c r="AL6" s="111"/>
      <c r="AM6" s="111"/>
      <c r="AN6" s="111" t="s">
        <v>10</v>
      </c>
      <c r="AO6" s="111"/>
      <c r="AP6" s="111"/>
      <c r="AQ6" s="111"/>
      <c r="AR6" s="111"/>
      <c r="AS6" s="111" t="s">
        <v>11</v>
      </c>
      <c r="AT6" s="111"/>
      <c r="AU6" s="111"/>
      <c r="AV6" s="111"/>
      <c r="AW6" s="111"/>
      <c r="AX6" s="111" t="s">
        <v>12</v>
      </c>
      <c r="AY6" s="111"/>
      <c r="AZ6" s="111"/>
      <c r="BA6" s="111"/>
      <c r="BB6" s="111"/>
      <c r="BC6" s="111" t="s">
        <v>13</v>
      </c>
      <c r="BD6" s="111"/>
      <c r="BE6" s="111"/>
      <c r="BF6" s="111"/>
      <c r="BG6" s="111"/>
    </row>
    <row r="7" spans="1:62" x14ac:dyDescent="0.25">
      <c r="A7" s="114"/>
      <c r="B7" s="110"/>
      <c r="C7" s="110"/>
      <c r="D7" s="110"/>
      <c r="E7" s="108" t="s">
        <v>14</v>
      </c>
      <c r="F7" s="109" t="s">
        <v>15</v>
      </c>
      <c r="G7" s="109"/>
      <c r="H7" s="109"/>
      <c r="I7" s="109"/>
      <c r="J7" s="108" t="s">
        <v>14</v>
      </c>
      <c r="K7" s="109" t="s">
        <v>15</v>
      </c>
      <c r="L7" s="109"/>
      <c r="M7" s="109"/>
      <c r="N7" s="109"/>
      <c r="O7" s="108" t="s">
        <v>14</v>
      </c>
      <c r="P7" s="109" t="s">
        <v>15</v>
      </c>
      <c r="Q7" s="109"/>
      <c r="R7" s="109"/>
      <c r="S7" s="109"/>
      <c r="T7" s="108" t="s">
        <v>14</v>
      </c>
      <c r="U7" s="109" t="s">
        <v>15</v>
      </c>
      <c r="V7" s="109"/>
      <c r="W7" s="109"/>
      <c r="X7" s="109"/>
      <c r="Y7" s="108" t="s">
        <v>14</v>
      </c>
      <c r="Z7" s="109" t="s">
        <v>15</v>
      </c>
      <c r="AA7" s="109"/>
      <c r="AB7" s="109"/>
      <c r="AC7" s="109"/>
      <c r="AD7" s="108" t="s">
        <v>14</v>
      </c>
      <c r="AE7" s="109" t="s">
        <v>15</v>
      </c>
      <c r="AF7" s="109"/>
      <c r="AG7" s="109"/>
      <c r="AH7" s="109"/>
      <c r="AI7" s="108" t="s">
        <v>14</v>
      </c>
      <c r="AJ7" s="109" t="s">
        <v>15</v>
      </c>
      <c r="AK7" s="109"/>
      <c r="AL7" s="109"/>
      <c r="AM7" s="109"/>
      <c r="AN7" s="108" t="s">
        <v>14</v>
      </c>
      <c r="AO7" s="109" t="s">
        <v>15</v>
      </c>
      <c r="AP7" s="109"/>
      <c r="AQ7" s="109"/>
      <c r="AR7" s="109"/>
      <c r="AS7" s="108" t="s">
        <v>14</v>
      </c>
      <c r="AT7" s="109" t="s">
        <v>15</v>
      </c>
      <c r="AU7" s="109"/>
      <c r="AV7" s="109"/>
      <c r="AW7" s="109"/>
      <c r="AX7" s="108" t="s">
        <v>14</v>
      </c>
      <c r="AY7" s="109" t="s">
        <v>15</v>
      </c>
      <c r="AZ7" s="109"/>
      <c r="BA7" s="109"/>
      <c r="BB7" s="109"/>
      <c r="BC7" s="108" t="s">
        <v>14</v>
      </c>
      <c r="BD7" s="109" t="s">
        <v>15</v>
      </c>
      <c r="BE7" s="109"/>
      <c r="BF7" s="109"/>
      <c r="BG7" s="109"/>
    </row>
    <row r="8" spans="1:62" s="7" customFormat="1" ht="35.25" customHeight="1" x14ac:dyDescent="0.25">
      <c r="A8" s="114"/>
      <c r="B8" s="110"/>
      <c r="C8" s="110"/>
      <c r="D8" s="110"/>
      <c r="E8" s="108"/>
      <c r="F8" s="51" t="s">
        <v>16</v>
      </c>
      <c r="G8" s="51" t="s">
        <v>17</v>
      </c>
      <c r="H8" s="51" t="s">
        <v>18</v>
      </c>
      <c r="I8" s="51" t="s">
        <v>19</v>
      </c>
      <c r="J8" s="108"/>
      <c r="K8" s="51" t="s">
        <v>16</v>
      </c>
      <c r="L8" s="51" t="s">
        <v>17</v>
      </c>
      <c r="M8" s="51" t="s">
        <v>18</v>
      </c>
      <c r="N8" s="51" t="s">
        <v>19</v>
      </c>
      <c r="O8" s="108"/>
      <c r="P8" s="51" t="s">
        <v>16</v>
      </c>
      <c r="Q8" s="51" t="s">
        <v>17</v>
      </c>
      <c r="R8" s="51" t="s">
        <v>18</v>
      </c>
      <c r="S8" s="51" t="s">
        <v>19</v>
      </c>
      <c r="T8" s="108"/>
      <c r="U8" s="51" t="s">
        <v>16</v>
      </c>
      <c r="V8" s="51" t="s">
        <v>17</v>
      </c>
      <c r="W8" s="51" t="s">
        <v>18</v>
      </c>
      <c r="X8" s="51" t="s">
        <v>19</v>
      </c>
      <c r="Y8" s="108"/>
      <c r="Z8" s="51" t="s">
        <v>16</v>
      </c>
      <c r="AA8" s="51" t="s">
        <v>17</v>
      </c>
      <c r="AB8" s="51" t="s">
        <v>18</v>
      </c>
      <c r="AC8" s="51" t="s">
        <v>19</v>
      </c>
      <c r="AD8" s="108"/>
      <c r="AE8" s="51" t="s">
        <v>16</v>
      </c>
      <c r="AF8" s="51" t="s">
        <v>17</v>
      </c>
      <c r="AG8" s="51" t="s">
        <v>18</v>
      </c>
      <c r="AH8" s="51" t="s">
        <v>19</v>
      </c>
      <c r="AI8" s="108"/>
      <c r="AJ8" s="51" t="s">
        <v>16</v>
      </c>
      <c r="AK8" s="51" t="s">
        <v>17</v>
      </c>
      <c r="AL8" s="51" t="s">
        <v>18</v>
      </c>
      <c r="AM8" s="51" t="s">
        <v>19</v>
      </c>
      <c r="AN8" s="108"/>
      <c r="AO8" s="51" t="s">
        <v>16</v>
      </c>
      <c r="AP8" s="51" t="s">
        <v>17</v>
      </c>
      <c r="AQ8" s="51" t="s">
        <v>18</v>
      </c>
      <c r="AR8" s="51" t="s">
        <v>19</v>
      </c>
      <c r="AS8" s="108"/>
      <c r="AT8" s="51" t="s">
        <v>16</v>
      </c>
      <c r="AU8" s="51" t="s">
        <v>17</v>
      </c>
      <c r="AV8" s="51" t="s">
        <v>18</v>
      </c>
      <c r="AW8" s="51" t="s">
        <v>19</v>
      </c>
      <c r="AX8" s="108"/>
      <c r="AY8" s="51" t="s">
        <v>16</v>
      </c>
      <c r="AZ8" s="51" t="s">
        <v>17</v>
      </c>
      <c r="BA8" s="51" t="s">
        <v>18</v>
      </c>
      <c r="BB8" s="51" t="s">
        <v>19</v>
      </c>
      <c r="BC8" s="108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10" t="s">
        <v>32</v>
      </c>
      <c r="C10" s="110"/>
      <c r="D10" s="110"/>
      <c r="E10" s="8">
        <f t="shared" ref="E10:AJ10" si="0">E11+E26+E32+E45+E70+E72+E79+E81+E86+E88+E90</f>
        <v>454282.7</v>
      </c>
      <c r="F10" s="8">
        <f t="shared" si="0"/>
        <v>1502.1000000000001</v>
      </c>
      <c r="G10" s="8">
        <f t="shared" si="0"/>
        <v>0</v>
      </c>
      <c r="H10" s="8">
        <f t="shared" si="0"/>
        <v>454282.7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73690.900000000009</v>
      </c>
      <c r="Z10" s="8">
        <f t="shared" si="0"/>
        <v>1502.1000000000001</v>
      </c>
      <c r="AA10" s="8">
        <f t="shared" si="0"/>
        <v>0</v>
      </c>
      <c r="AB10" s="8">
        <f t="shared" si="0"/>
        <v>73690.900000000009</v>
      </c>
      <c r="AC10" s="8">
        <f t="shared" si="0"/>
        <v>0</v>
      </c>
      <c r="AD10" s="8">
        <f t="shared" si="0"/>
        <v>58632.3</v>
      </c>
      <c r="AE10" s="8">
        <f t="shared" si="0"/>
        <v>0</v>
      </c>
      <c r="AF10" s="8">
        <f t="shared" si="0"/>
        <v>0</v>
      </c>
      <c r="AG10" s="8">
        <f t="shared" si="0"/>
        <v>58632.3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AK11+AK26+AK32+AK45+AK70+AK72+AK79+AK81+AK86+AK88+AK90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1" t="s">
        <v>56</v>
      </c>
      <c r="C11" s="101"/>
      <c r="D11" s="101"/>
      <c r="E11" s="8">
        <f>SUM(E12:E25)</f>
        <v>35089.799999999996</v>
      </c>
      <c r="F11" s="8">
        <f t="shared" ref="F11:S11" si="2">SUM(F12:F25)</f>
        <v>0</v>
      </c>
      <c r="G11" s="8">
        <f t="shared" si="2"/>
        <v>0</v>
      </c>
      <c r="H11" s="8">
        <f t="shared" si="2"/>
        <v>35089.799999999996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3537.2000000000003</v>
      </c>
      <c r="Z11" s="8">
        <f>SUM(Z12:Z14)</f>
        <v>0</v>
      </c>
      <c r="AA11" s="8">
        <f>SUM(AA12:AA25)</f>
        <v>0</v>
      </c>
      <c r="AB11" s="70">
        <f>SUM(AB12:AB25)</f>
        <v>3537.2000000000003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4419</v>
      </c>
      <c r="F16" s="12">
        <f t="shared" si="6"/>
        <v>0</v>
      </c>
      <c r="G16" s="12">
        <f t="shared" si="7"/>
        <v>0</v>
      </c>
      <c r="H16" s="12">
        <f t="shared" si="8"/>
        <v>4419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436.7</v>
      </c>
      <c r="Z16" s="56">
        <v>0</v>
      </c>
      <c r="AA16" s="67">
        <v>0</v>
      </c>
      <c r="AB16" s="75">
        <v>436.7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4932.0999999999995</v>
      </c>
      <c r="F18" s="12">
        <f t="shared" si="6"/>
        <v>0</v>
      </c>
      <c r="G18" s="12">
        <f t="shared" si="7"/>
        <v>0</v>
      </c>
      <c r="H18" s="12">
        <f t="shared" si="8"/>
        <v>4932.0999999999995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582.4</v>
      </c>
      <c r="Z18" s="58">
        <v>0</v>
      </c>
      <c r="AA18" s="69">
        <v>0</v>
      </c>
      <c r="AB18" s="75">
        <f>397.9+184.5</f>
        <v>582.4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3548.9</v>
      </c>
      <c r="F25" s="12">
        <f t="shared" si="6"/>
        <v>0</v>
      </c>
      <c r="G25" s="12">
        <f t="shared" si="7"/>
        <v>0</v>
      </c>
      <c r="H25" s="12">
        <f t="shared" si="8"/>
        <v>3548.9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384.8</v>
      </c>
      <c r="Z25" s="58">
        <v>0</v>
      </c>
      <c r="AA25" s="69">
        <v>0</v>
      </c>
      <c r="AB25" s="75">
        <f>384.8</f>
        <v>384.8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1" t="s">
        <v>83</v>
      </c>
      <c r="C26" s="101"/>
      <c r="D26" s="101"/>
      <c r="E26" s="8">
        <f>SUM(E27:E31)</f>
        <v>6276.1999999999989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6276.1999999999989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651.40000000000009</v>
      </c>
      <c r="Z26" s="8">
        <f t="shared" si="35"/>
        <v>0</v>
      </c>
      <c r="AA26" s="8">
        <f t="shared" si="35"/>
        <v>0</v>
      </c>
      <c r="AB26" s="81">
        <f t="shared" si="35"/>
        <v>651.40000000000009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1481.6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1481.6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152.80000000000001</v>
      </c>
      <c r="Z30" s="8">
        <v>0</v>
      </c>
      <c r="AA30" s="79">
        <v>0</v>
      </c>
      <c r="AB30" s="75">
        <v>152.80000000000001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1" t="s">
        <v>88</v>
      </c>
      <c r="C32" s="101"/>
      <c r="D32" s="101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1" t="s">
        <v>126</v>
      </c>
      <c r="C45" s="101"/>
      <c r="D45" s="101"/>
      <c r="E45" s="8">
        <f>E46+E59</f>
        <v>251619.1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251619.1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18519.7</v>
      </c>
      <c r="AE45" s="8">
        <f t="shared" si="88"/>
        <v>0</v>
      </c>
      <c r="AF45" s="8">
        <f t="shared" si="88"/>
        <v>0</v>
      </c>
      <c r="AG45" s="63">
        <f t="shared" si="88"/>
        <v>18519.7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2" t="s">
        <v>113</v>
      </c>
      <c r="C46" s="103"/>
      <c r="D46" s="104"/>
      <c r="E46" s="8">
        <f>SUM(E47:E58)</f>
        <v>185874.5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185874.5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19876.000000000004</v>
      </c>
      <c r="Z46" s="8">
        <f t="shared" si="89"/>
        <v>0</v>
      </c>
      <c r="AA46" s="8">
        <f t="shared" si="89"/>
        <v>0</v>
      </c>
      <c r="AB46" s="70">
        <f t="shared" si="89"/>
        <v>19876.000000000004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5691.4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5691.4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2068.5</v>
      </c>
      <c r="Z58" s="20">
        <v>0</v>
      </c>
      <c r="AA58" s="20">
        <v>0</v>
      </c>
      <c r="AB58" s="82">
        <v>2068.5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05" t="s">
        <v>127</v>
      </c>
      <c r="C59" s="106"/>
      <c r="D59" s="107"/>
      <c r="E59" s="12">
        <f>SUM(E60:E69)</f>
        <v>65744.600000000006</v>
      </c>
      <c r="F59" s="12">
        <f t="shared" ref="F59:BG59" si="111">SUM(F60:F69)</f>
        <v>0</v>
      </c>
      <c r="G59" s="12">
        <f t="shared" si="111"/>
        <v>0</v>
      </c>
      <c r="H59" s="12">
        <f t="shared" si="111"/>
        <v>65744.600000000006</v>
      </c>
      <c r="I59" s="12">
        <f t="shared" si="111"/>
        <v>0</v>
      </c>
      <c r="J59" s="12">
        <f t="shared" si="111"/>
        <v>3559</v>
      </c>
      <c r="K59" s="12">
        <f t="shared" si="111"/>
        <v>0</v>
      </c>
      <c r="L59" s="12">
        <f t="shared" si="111"/>
        <v>0</v>
      </c>
      <c r="M59" s="12">
        <f t="shared" si="111"/>
        <v>3559</v>
      </c>
      <c r="N59" s="12">
        <f t="shared" si="111"/>
        <v>0</v>
      </c>
      <c r="O59" s="12">
        <f t="shared" si="111"/>
        <v>19906.300000000003</v>
      </c>
      <c r="P59" s="12">
        <f t="shared" si="111"/>
        <v>0</v>
      </c>
      <c r="Q59" s="12">
        <f t="shared" si="111"/>
        <v>0</v>
      </c>
      <c r="R59" s="12">
        <f t="shared" si="111"/>
        <v>19906.300000000003</v>
      </c>
      <c r="S59" s="12">
        <f t="shared" si="111"/>
        <v>0</v>
      </c>
      <c r="T59" s="12">
        <f t="shared" si="111"/>
        <v>13683.9</v>
      </c>
      <c r="U59" s="12">
        <f t="shared" si="111"/>
        <v>0</v>
      </c>
      <c r="V59" s="12">
        <f t="shared" si="111"/>
        <v>0</v>
      </c>
      <c r="W59" s="12">
        <f t="shared" si="111"/>
        <v>13683.9</v>
      </c>
      <c r="X59" s="12">
        <f t="shared" si="111"/>
        <v>0</v>
      </c>
      <c r="Y59" s="12">
        <f t="shared" si="111"/>
        <v>28595.4</v>
      </c>
      <c r="Z59" s="12">
        <f t="shared" si="111"/>
        <v>0</v>
      </c>
      <c r="AA59" s="12">
        <f t="shared" si="111"/>
        <v>0</v>
      </c>
      <c r="AB59" s="12">
        <f t="shared" si="111"/>
        <v>28595.4</v>
      </c>
      <c r="AC59" s="12">
        <f t="shared" si="111"/>
        <v>0</v>
      </c>
      <c r="AD59" s="12">
        <f t="shared" si="111"/>
        <v>0</v>
      </c>
      <c r="AE59" s="12">
        <f t="shared" si="111"/>
        <v>0</v>
      </c>
      <c r="AF59" s="12">
        <f t="shared" si="111"/>
        <v>0</v>
      </c>
      <c r="AG59" s="12">
        <f t="shared" si="111"/>
        <v>0</v>
      </c>
      <c r="AH59" s="12">
        <f t="shared" si="111"/>
        <v>0</v>
      </c>
      <c r="AI59" s="12">
        <f t="shared" si="111"/>
        <v>0</v>
      </c>
      <c r="AJ59" s="12">
        <f t="shared" si="111"/>
        <v>0</v>
      </c>
      <c r="AK59" s="12">
        <f t="shared" si="111"/>
        <v>0</v>
      </c>
      <c r="AL59" s="12">
        <f t="shared" si="111"/>
        <v>0</v>
      </c>
      <c r="AM59" s="12">
        <f t="shared" si="111"/>
        <v>0</v>
      </c>
      <c r="AN59" s="12">
        <f t="shared" si="111"/>
        <v>0</v>
      </c>
      <c r="AO59" s="12">
        <f t="shared" si="111"/>
        <v>0</v>
      </c>
      <c r="AP59" s="12">
        <f t="shared" si="111"/>
        <v>0</v>
      </c>
      <c r="AQ59" s="12">
        <f t="shared" si="111"/>
        <v>0</v>
      </c>
      <c r="AR59" s="12">
        <f t="shared" si="111"/>
        <v>0</v>
      </c>
      <c r="AS59" s="12">
        <f t="shared" si="111"/>
        <v>0</v>
      </c>
      <c r="AT59" s="12">
        <f t="shared" si="111"/>
        <v>0</v>
      </c>
      <c r="AU59" s="12">
        <f t="shared" si="111"/>
        <v>0</v>
      </c>
      <c r="AV59" s="12">
        <f t="shared" si="111"/>
        <v>0</v>
      </c>
      <c r="AW59" s="12">
        <f t="shared" si="111"/>
        <v>0</v>
      </c>
      <c r="AX59" s="12">
        <f t="shared" si="111"/>
        <v>0</v>
      </c>
      <c r="AY59" s="12">
        <f t="shared" si="111"/>
        <v>0</v>
      </c>
      <c r="AZ59" s="12">
        <f t="shared" si="111"/>
        <v>0</v>
      </c>
      <c r="BA59" s="12">
        <f t="shared" si="111"/>
        <v>0</v>
      </c>
      <c r="BB59" s="12">
        <f t="shared" si="111"/>
        <v>0</v>
      </c>
      <c r="BC59" s="12">
        <f t="shared" si="111"/>
        <v>0</v>
      </c>
      <c r="BD59" s="12">
        <f t="shared" si="111"/>
        <v>0</v>
      </c>
      <c r="BE59" s="12">
        <f t="shared" si="111"/>
        <v>0</v>
      </c>
      <c r="BF59" s="12">
        <f t="shared" si="111"/>
        <v>0</v>
      </c>
      <c r="BG59" s="12">
        <f t="shared" si="111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2">J60+O60+T60+Y60+AD60+AI60+AN60+AS60+AX60+BC60</f>
        <v>2609</v>
      </c>
      <c r="F60" s="12">
        <f t="shared" si="112"/>
        <v>0</v>
      </c>
      <c r="G60" s="12">
        <f t="shared" ref="G60" si="113">L60+Q60+V60+AA60+AF60+AK60+AP60+AU60+AZ60+BE60</f>
        <v>0</v>
      </c>
      <c r="H60" s="49">
        <f t="shared" ref="H60:H65" si="114">M60+R60+W60+AB60+AG60+AL60+AQ60+AV60+BA60+BF60</f>
        <v>2609</v>
      </c>
      <c r="I60" s="12">
        <f t="shared" ref="I60" si="115">N60+S60+X60+AC60+AH60+AM60+AR60+AW60+BB60+BG60</f>
        <v>0</v>
      </c>
      <c r="J60" s="32">
        <f t="shared" ref="J60:J65" si="116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7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8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19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0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1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2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3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4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5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2"/>
        <v>2308.5</v>
      </c>
      <c r="F61" s="12">
        <f t="shared" si="112"/>
        <v>0</v>
      </c>
      <c r="G61" s="12">
        <f t="shared" ref="G61" si="126">L61+Q61+V61+AA61+AF61+AK61+AP61+AU61+AZ61+BE61</f>
        <v>0</v>
      </c>
      <c r="H61" s="49">
        <f t="shared" si="114"/>
        <v>2308.5</v>
      </c>
      <c r="I61" s="12">
        <f t="shared" ref="I61" si="127">N61+S61+X61+AC61+AH61+AM61+AR61+AW61+BB61+BG61</f>
        <v>0</v>
      </c>
      <c r="J61" s="32">
        <f t="shared" si="116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7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8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19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0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1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2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3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4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5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2"/>
        <v>19923.099999999999</v>
      </c>
      <c r="F62" s="12">
        <f t="shared" si="112"/>
        <v>0</v>
      </c>
      <c r="G62" s="12">
        <f t="shared" ref="G62" si="128">L62+Q62+V62+AA62+AF62+AK62+AP62+AU62+AZ62+BE62</f>
        <v>0</v>
      </c>
      <c r="H62" s="49">
        <f t="shared" si="114"/>
        <v>19923.099999999999</v>
      </c>
      <c r="I62" s="12">
        <f t="shared" ref="I62" si="129">N62+S62+X62+AC62+AH62+AM62+AR62+AW62+BB62+BG62</f>
        <v>0</v>
      </c>
      <c r="J62" s="32">
        <f t="shared" si="116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7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8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19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0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1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2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3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4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5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0">J63+O63+T63+Y63+AD63+AI63+AN63+AS63+AX63+BC63</f>
        <v>9978.7000000000007</v>
      </c>
      <c r="F63" s="12">
        <f t="shared" ref="F63" si="131">K63+P63+U63+Z63+AE63+AJ63+AO63+AT63+AY63+BD63</f>
        <v>0</v>
      </c>
      <c r="G63" s="12">
        <f t="shared" ref="G63" si="132">L63+Q63+V63+AA63+AF63+AK63+AP63+AU63+AZ63+BE63</f>
        <v>0</v>
      </c>
      <c r="H63" s="49">
        <f t="shared" si="114"/>
        <v>9978.7000000000007</v>
      </c>
      <c r="I63" s="12">
        <f t="shared" ref="I63" si="133">N63+S63+X63+AC63+AH63+AM63+AR63+AW63+BB63+BG63</f>
        <v>0</v>
      </c>
      <c r="J63" s="32">
        <f t="shared" si="116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7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8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19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0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1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2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3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4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5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4">J64+O64+T64+Y64+AD64+AI64+AN64+AS64+AX64+BC64</f>
        <v>2329.9</v>
      </c>
      <c r="F64" s="12">
        <f t="shared" ref="F64" si="135">K64+P64+U64+Z64+AE64+AJ64+AO64+AT64+AY64+BD64</f>
        <v>0</v>
      </c>
      <c r="G64" s="12">
        <f t="shared" ref="G64" si="136">L64+Q64+V64+AA64+AF64+AK64+AP64+AU64+AZ64+BE64</f>
        <v>0</v>
      </c>
      <c r="H64" s="49">
        <f t="shared" si="114"/>
        <v>2329.9</v>
      </c>
      <c r="I64" s="12">
        <f t="shared" ref="I64" si="137">N64+S64+X64+AC64+AH64+AM64+AR64+AW64+BB64+BG64</f>
        <v>0</v>
      </c>
      <c r="J64" s="32">
        <f t="shared" si="116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7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8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19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0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1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2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3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4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5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8">J65+O65+T65+Y65+AD65+AI65+AN65+AS65+AX65+BC65</f>
        <v>4510</v>
      </c>
      <c r="F65" s="12">
        <f t="shared" ref="F65" si="139">K65+P65+U65+Z65+AE65+AJ65+AO65+AT65+AY65+BD65</f>
        <v>0</v>
      </c>
      <c r="G65" s="12">
        <f t="shared" ref="G65" si="140">L65+Q65+V65+AA65+AF65+AK65+AP65+AU65+AZ65+BE65</f>
        <v>0</v>
      </c>
      <c r="H65" s="49">
        <f t="shared" si="114"/>
        <v>4510</v>
      </c>
      <c r="I65" s="12">
        <f t="shared" ref="I65" si="141">N65+S65+X65+AC65+AH65+AM65+AR65+AW65+BB65+BG65</f>
        <v>0</v>
      </c>
      <c r="J65" s="32">
        <f t="shared" si="116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7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8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19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0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1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2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3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4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5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2">J66+O66+T66+Y66+AD66+AI66+AN66+AS66+AX66+BC66</f>
        <v>4718.3999999999996</v>
      </c>
      <c r="F66" s="12">
        <f t="shared" ref="F66" si="143">K66+P66+U66+Z66+AE66+AJ66+AO66+AT66+AY66+BD66</f>
        <v>0</v>
      </c>
      <c r="G66" s="12">
        <f t="shared" ref="G66" si="144">L66+Q66+V66+AA66+AF66+AK66+AP66+AU66+AZ66+BE66</f>
        <v>0</v>
      </c>
      <c r="H66" s="49">
        <f t="shared" ref="H66" si="145">M66+R66+W66+AB66+AG66+AL66+AQ66+AV66+BA66+BF66</f>
        <v>4718.3999999999996</v>
      </c>
      <c r="I66" s="12">
        <f t="shared" ref="I66" si="146">N66+S66+X66+AC66+AH66+AM66+AR66+AW66+BB66+BG66</f>
        <v>0</v>
      </c>
      <c r="J66" s="32">
        <f t="shared" ref="J66" si="147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8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49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0">AB66</f>
        <v>4718.3999999999996</v>
      </c>
      <c r="Z66" s="20">
        <v>0</v>
      </c>
      <c r="AA66" s="20">
        <v>0</v>
      </c>
      <c r="AB66" s="47">
        <v>4718.3999999999996</v>
      </c>
      <c r="AC66" s="20">
        <v>0</v>
      </c>
      <c r="AD66" s="20">
        <f t="shared" ref="AD66" si="151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2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3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4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5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6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7">J67+O67+T67+Y67+AD67+AI67+AN67+AS67+AX67+BC67</f>
        <v>2329.9</v>
      </c>
      <c r="F67" s="12">
        <f t="shared" ref="F67" si="158">K67+P67+U67+Z67+AE67+AJ67+AO67+AT67+AY67+BD67</f>
        <v>0</v>
      </c>
      <c r="G67" s="12">
        <f t="shared" ref="G67" si="159">L67+Q67+V67+AA67+AF67+AK67+AP67+AU67+AZ67+BE67</f>
        <v>0</v>
      </c>
      <c r="H67" s="49">
        <f t="shared" ref="H67" si="160">M67+R67+W67+AB67+AG67+AL67+AQ67+AV67+BA67+BF67</f>
        <v>2329.9</v>
      </c>
      <c r="I67" s="12">
        <f t="shared" ref="I67" si="161">N67+S67+X67+AC67+AH67+AM67+AR67+AW67+BB67+BG67</f>
        <v>0</v>
      </c>
      <c r="J67" s="32">
        <f t="shared" ref="J67" si="162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3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4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5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6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7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8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69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0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1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2">J68+O68+T68+Y68+AD68+AI68+AN68+AS68+AX68+BC68</f>
        <v>9999.1</v>
      </c>
      <c r="F68" s="12">
        <f t="shared" ref="F68" si="173">K68+P68+U68+Z68+AE68+AJ68+AO68+AT68+AY68+BD68</f>
        <v>0</v>
      </c>
      <c r="G68" s="12">
        <f t="shared" ref="G68" si="174">L68+Q68+V68+AA68+AF68+AK68+AP68+AU68+AZ68+BE68</f>
        <v>0</v>
      </c>
      <c r="H68" s="49">
        <f t="shared" ref="H68" si="175">M68+R68+W68+AB68+AG68+AL68+AQ68+AV68+BA68+BF68</f>
        <v>9999.1</v>
      </c>
      <c r="I68" s="12">
        <f t="shared" ref="I68" si="176">N68+S68+X68+AC68+AH68+AM68+AR68+AW68+BB68+BG68</f>
        <v>0</v>
      </c>
      <c r="J68" s="32">
        <f t="shared" ref="J68" si="177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8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79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0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1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2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3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4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5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6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7">J69+O69+T69+Y69+AD69+AI69+AN69+AS69+AX69+BC69</f>
        <v>7038</v>
      </c>
      <c r="F69" s="12">
        <f t="shared" ref="F69" si="188">K69+P69+U69+Z69+AE69+AJ69+AO69+AT69+AY69+BD69</f>
        <v>0</v>
      </c>
      <c r="G69" s="12">
        <f t="shared" ref="G69" si="189">L69+Q69+V69+AA69+AF69+AK69+AP69+AU69+AZ69+BE69</f>
        <v>0</v>
      </c>
      <c r="H69" s="49">
        <f>M69+R69+W69+AB69+AG69+AL69+AQ69+AV69+BA69+BF69</f>
        <v>7038</v>
      </c>
      <c r="I69" s="12">
        <f t="shared" ref="I69" si="190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7038</v>
      </c>
      <c r="Z69" s="20">
        <v>0</v>
      </c>
      <c r="AA69" s="20">
        <v>0</v>
      </c>
      <c r="AB69" s="47">
        <v>7038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s="9" customFormat="1" ht="37.5" customHeight="1" x14ac:dyDescent="0.25">
      <c r="A70" s="52" t="s">
        <v>78</v>
      </c>
      <c r="B70" s="101" t="s">
        <v>87</v>
      </c>
      <c r="C70" s="101"/>
      <c r="D70" s="101"/>
      <c r="E70" s="8">
        <f>SUM(E71)</f>
        <v>38590.199999999997</v>
      </c>
      <c r="F70" s="8">
        <f t="shared" ref="F70:BG70" si="191">SUM(F71)</f>
        <v>0</v>
      </c>
      <c r="G70" s="8">
        <f t="shared" si="191"/>
        <v>0</v>
      </c>
      <c r="H70" s="8">
        <f t="shared" si="191"/>
        <v>38590.199999999997</v>
      </c>
      <c r="I70" s="8">
        <f t="shared" si="191"/>
        <v>0</v>
      </c>
      <c r="J70" s="8">
        <f t="shared" si="191"/>
        <v>4031.2000000000003</v>
      </c>
      <c r="K70" s="8">
        <f t="shared" si="191"/>
        <v>0</v>
      </c>
      <c r="L70" s="8">
        <f t="shared" si="191"/>
        <v>0</v>
      </c>
      <c r="M70" s="8">
        <f t="shared" si="191"/>
        <v>4031.2000000000003</v>
      </c>
      <c r="N70" s="8">
        <f t="shared" si="191"/>
        <v>0</v>
      </c>
      <c r="O70" s="8">
        <f t="shared" si="191"/>
        <v>4583.7</v>
      </c>
      <c r="P70" s="8">
        <f t="shared" si="191"/>
        <v>0</v>
      </c>
      <c r="Q70" s="8">
        <f t="shared" si="191"/>
        <v>0</v>
      </c>
      <c r="R70" s="8">
        <f t="shared" si="191"/>
        <v>4583.7</v>
      </c>
      <c r="S70" s="8">
        <f t="shared" si="191"/>
        <v>0</v>
      </c>
      <c r="T70" s="8">
        <f t="shared" si="191"/>
        <v>5824.9000000000015</v>
      </c>
      <c r="U70" s="8">
        <f t="shared" si="191"/>
        <v>0</v>
      </c>
      <c r="V70" s="8">
        <f t="shared" si="191"/>
        <v>0</v>
      </c>
      <c r="W70" s="8">
        <f t="shared" si="191"/>
        <v>5824.9000000000015</v>
      </c>
      <c r="X70" s="8">
        <f t="shared" si="191"/>
        <v>0</v>
      </c>
      <c r="Y70" s="8">
        <f t="shared" si="191"/>
        <v>7838.9</v>
      </c>
      <c r="Z70" s="8">
        <f t="shared" si="191"/>
        <v>0</v>
      </c>
      <c r="AA70" s="8">
        <f t="shared" si="191"/>
        <v>0</v>
      </c>
      <c r="AB70" s="8">
        <f t="shared" si="191"/>
        <v>7838.9</v>
      </c>
      <c r="AC70" s="8">
        <f t="shared" si="191"/>
        <v>0</v>
      </c>
      <c r="AD70" s="8">
        <f t="shared" si="191"/>
        <v>8092.7</v>
      </c>
      <c r="AE70" s="8">
        <f t="shared" si="191"/>
        <v>0</v>
      </c>
      <c r="AF70" s="8">
        <f t="shared" si="191"/>
        <v>0</v>
      </c>
      <c r="AG70" s="8">
        <f t="shared" si="191"/>
        <v>8092.7</v>
      </c>
      <c r="AH70" s="8">
        <f t="shared" si="191"/>
        <v>0</v>
      </c>
      <c r="AI70" s="8">
        <f t="shared" si="191"/>
        <v>8218.7999999999993</v>
      </c>
      <c r="AJ70" s="8">
        <f t="shared" si="191"/>
        <v>0</v>
      </c>
      <c r="AK70" s="8">
        <f t="shared" si="191"/>
        <v>0</v>
      </c>
      <c r="AL70" s="8">
        <f t="shared" si="191"/>
        <v>8218.7999999999993</v>
      </c>
      <c r="AM70" s="8">
        <f t="shared" si="191"/>
        <v>0</v>
      </c>
      <c r="AN70" s="8">
        <f t="shared" si="191"/>
        <v>0</v>
      </c>
      <c r="AO70" s="8">
        <f t="shared" si="191"/>
        <v>0</v>
      </c>
      <c r="AP70" s="8">
        <f t="shared" si="191"/>
        <v>0</v>
      </c>
      <c r="AQ70" s="8">
        <f t="shared" si="191"/>
        <v>0</v>
      </c>
      <c r="AR70" s="8">
        <f t="shared" si="191"/>
        <v>0</v>
      </c>
      <c r="AS70" s="8">
        <f t="shared" si="191"/>
        <v>0</v>
      </c>
      <c r="AT70" s="8">
        <f t="shared" si="191"/>
        <v>0</v>
      </c>
      <c r="AU70" s="8">
        <f t="shared" si="191"/>
        <v>0</v>
      </c>
      <c r="AV70" s="8">
        <f t="shared" si="191"/>
        <v>0</v>
      </c>
      <c r="AW70" s="8">
        <f t="shared" si="191"/>
        <v>0</v>
      </c>
      <c r="AX70" s="8">
        <f t="shared" si="191"/>
        <v>0</v>
      </c>
      <c r="AY70" s="8">
        <f t="shared" si="191"/>
        <v>0</v>
      </c>
      <c r="AZ70" s="8">
        <f t="shared" si="191"/>
        <v>0</v>
      </c>
      <c r="BA70" s="8">
        <f t="shared" si="191"/>
        <v>0</v>
      </c>
      <c r="BB70" s="8">
        <f t="shared" si="191"/>
        <v>0</v>
      </c>
      <c r="BC70" s="8">
        <f t="shared" si="191"/>
        <v>0</v>
      </c>
      <c r="BD70" s="8">
        <f t="shared" si="191"/>
        <v>0</v>
      </c>
      <c r="BE70" s="8">
        <f t="shared" si="191"/>
        <v>0</v>
      </c>
      <c r="BF70" s="8">
        <f t="shared" si="191"/>
        <v>0</v>
      </c>
      <c r="BG70" s="8">
        <f t="shared" si="191"/>
        <v>0</v>
      </c>
    </row>
    <row r="71" spans="1:59" ht="83.25" customHeight="1" x14ac:dyDescent="0.25">
      <c r="A71" s="10" t="s">
        <v>80</v>
      </c>
      <c r="B71" s="23" t="s">
        <v>79</v>
      </c>
      <c r="C71" s="15" t="s">
        <v>81</v>
      </c>
      <c r="D71" s="15" t="s">
        <v>81</v>
      </c>
      <c r="E71" s="12">
        <f>J71+O71+T71+Y71+AD71+AI71+AN71+AS71+AX71+BC71</f>
        <v>38590.199999999997</v>
      </c>
      <c r="F71" s="12">
        <f>K71+P71+U71+Z71+AE71+AJ71+AO71+AT71+AY71+BD71</f>
        <v>0</v>
      </c>
      <c r="G71" s="12">
        <f t="shared" ref="G71" si="192">L71+Q71+V71+AA71+AF71+AK71+AP71+AU71+AZ71+BE71</f>
        <v>0</v>
      </c>
      <c r="H71" s="12">
        <f>M71+R71+W71+AB71+AG71+AL71+AQ71+AV71+BA71+BF71</f>
        <v>38590.199999999997</v>
      </c>
      <c r="I71" s="12">
        <f t="shared" ref="I71" si="193">N71+S71+X71+AC71+AH71+AM71+AR71+AW71+BB71+BG71</f>
        <v>0</v>
      </c>
      <c r="J71" s="13">
        <f>M71</f>
        <v>4031.2000000000003</v>
      </c>
      <c r="K71" s="20">
        <v>0</v>
      </c>
      <c r="L71" s="20">
        <v>0</v>
      </c>
      <c r="M71" s="26">
        <f>3998.4+32.8</f>
        <v>4031.2000000000003</v>
      </c>
      <c r="N71" s="20">
        <v>0</v>
      </c>
      <c r="O71" s="13">
        <f>R71</f>
        <v>4583.7</v>
      </c>
      <c r="P71" s="20">
        <v>0</v>
      </c>
      <c r="Q71" s="20">
        <v>0</v>
      </c>
      <c r="R71" s="26">
        <f>7837.4+1405.5-4659.2</f>
        <v>4583.7</v>
      </c>
      <c r="S71" s="20">
        <v>0</v>
      </c>
      <c r="T71" s="13">
        <f>W71</f>
        <v>5824.9000000000015</v>
      </c>
      <c r="U71" s="20">
        <v>0</v>
      </c>
      <c r="V71" s="20">
        <v>0</v>
      </c>
      <c r="W71" s="26">
        <f>7947.7+4754.5-7536.4+659.1</f>
        <v>5824.9000000000015</v>
      </c>
      <c r="X71" s="20">
        <v>0</v>
      </c>
      <c r="Y71" s="48">
        <f>AB71</f>
        <v>7838.9</v>
      </c>
      <c r="Z71" s="20">
        <v>0</v>
      </c>
      <c r="AA71" s="20">
        <v>0</v>
      </c>
      <c r="AB71" s="47">
        <v>7838.9</v>
      </c>
      <c r="AC71" s="20">
        <v>0</v>
      </c>
      <c r="AD71" s="48">
        <f>AG71</f>
        <v>8092.7</v>
      </c>
      <c r="AE71" s="20">
        <v>0</v>
      </c>
      <c r="AF71" s="20">
        <v>0</v>
      </c>
      <c r="AG71" s="47">
        <v>8092.7</v>
      </c>
      <c r="AH71" s="20">
        <v>0</v>
      </c>
      <c r="AI71" s="48">
        <f>AL71</f>
        <v>8218.7999999999993</v>
      </c>
      <c r="AJ71" s="20">
        <v>0</v>
      </c>
      <c r="AK71" s="20">
        <v>0</v>
      </c>
      <c r="AL71" s="47">
        <v>8218.7999999999993</v>
      </c>
      <c r="AM71" s="20">
        <v>0</v>
      </c>
      <c r="AN71" s="20">
        <f>AQ71</f>
        <v>0</v>
      </c>
      <c r="AO71" s="20">
        <v>0</v>
      </c>
      <c r="AP71" s="20">
        <v>0</v>
      </c>
      <c r="AQ71" s="21">
        <v>0</v>
      </c>
      <c r="AR71" s="20">
        <v>0</v>
      </c>
      <c r="AS71" s="20">
        <f>AV71</f>
        <v>0</v>
      </c>
      <c r="AT71" s="20">
        <v>0</v>
      </c>
      <c r="AU71" s="20">
        <v>0</v>
      </c>
      <c r="AV71" s="21">
        <v>0</v>
      </c>
      <c r="AW71" s="20">
        <v>0</v>
      </c>
      <c r="AX71" s="20">
        <f>BA71</f>
        <v>0</v>
      </c>
      <c r="AY71" s="20">
        <v>0</v>
      </c>
      <c r="AZ71" s="20">
        <v>0</v>
      </c>
      <c r="BA71" s="21">
        <v>0</v>
      </c>
      <c r="BB71" s="20">
        <v>0</v>
      </c>
      <c r="BC71" s="20">
        <f>BF71</f>
        <v>0</v>
      </c>
      <c r="BD71" s="20">
        <v>0</v>
      </c>
      <c r="BE71" s="20">
        <v>0</v>
      </c>
      <c r="BF71" s="21">
        <v>0</v>
      </c>
      <c r="BG71" s="20">
        <v>0</v>
      </c>
    </row>
    <row r="72" spans="1:59" s="9" customFormat="1" ht="37.5" customHeight="1" x14ac:dyDescent="0.25">
      <c r="A72" s="52" t="s">
        <v>86</v>
      </c>
      <c r="B72" s="101" t="s">
        <v>96</v>
      </c>
      <c r="C72" s="101"/>
      <c r="D72" s="101"/>
      <c r="E72" s="8">
        <f>SUM(E73:E78)</f>
        <v>23588.6</v>
      </c>
      <c r="F72" s="8">
        <f t="shared" ref="F72:BG72" si="194">SUM(F73:F78)</f>
        <v>0</v>
      </c>
      <c r="G72" s="8">
        <f t="shared" si="194"/>
        <v>0</v>
      </c>
      <c r="H72" s="8">
        <f t="shared" si="194"/>
        <v>23588.6</v>
      </c>
      <c r="I72" s="8">
        <f t="shared" si="194"/>
        <v>0</v>
      </c>
      <c r="J72" s="8">
        <f t="shared" si="194"/>
        <v>9083.5999999999985</v>
      </c>
      <c r="K72" s="8">
        <f t="shared" si="194"/>
        <v>0</v>
      </c>
      <c r="L72" s="8">
        <f t="shared" si="194"/>
        <v>0</v>
      </c>
      <c r="M72" s="8">
        <f t="shared" si="194"/>
        <v>9083.5999999999985</v>
      </c>
      <c r="N72" s="8">
        <f t="shared" si="194"/>
        <v>0</v>
      </c>
      <c r="O72" s="8">
        <f t="shared" si="194"/>
        <v>598.6</v>
      </c>
      <c r="P72" s="8">
        <f t="shared" si="194"/>
        <v>0</v>
      </c>
      <c r="Q72" s="8">
        <f t="shared" si="194"/>
        <v>0</v>
      </c>
      <c r="R72" s="8">
        <f t="shared" si="194"/>
        <v>598.6</v>
      </c>
      <c r="S72" s="8">
        <f t="shared" si="194"/>
        <v>0</v>
      </c>
      <c r="T72" s="8">
        <f t="shared" si="194"/>
        <v>3156.4</v>
      </c>
      <c r="U72" s="8">
        <f t="shared" si="194"/>
        <v>0</v>
      </c>
      <c r="V72" s="8">
        <f t="shared" si="194"/>
        <v>0</v>
      </c>
      <c r="W72" s="8">
        <f t="shared" si="194"/>
        <v>3156.4</v>
      </c>
      <c r="X72" s="8">
        <f t="shared" si="194"/>
        <v>0</v>
      </c>
      <c r="Y72" s="8">
        <f t="shared" si="194"/>
        <v>10750</v>
      </c>
      <c r="Z72" s="8">
        <f t="shared" si="194"/>
        <v>0</v>
      </c>
      <c r="AA72" s="8">
        <f t="shared" si="194"/>
        <v>0</v>
      </c>
      <c r="AB72" s="8">
        <f t="shared" si="194"/>
        <v>10750</v>
      </c>
      <c r="AC72" s="8">
        <f t="shared" si="194"/>
        <v>0</v>
      </c>
      <c r="AD72" s="8">
        <f t="shared" si="194"/>
        <v>0</v>
      </c>
      <c r="AE72" s="8">
        <f t="shared" si="194"/>
        <v>0</v>
      </c>
      <c r="AF72" s="8">
        <f t="shared" si="194"/>
        <v>0</v>
      </c>
      <c r="AG72" s="8">
        <f t="shared" si="194"/>
        <v>0</v>
      </c>
      <c r="AH72" s="8">
        <f t="shared" si="194"/>
        <v>0</v>
      </c>
      <c r="AI72" s="8">
        <f t="shared" si="194"/>
        <v>0</v>
      </c>
      <c r="AJ72" s="8">
        <f t="shared" si="194"/>
        <v>0</v>
      </c>
      <c r="AK72" s="8">
        <f t="shared" si="194"/>
        <v>0</v>
      </c>
      <c r="AL72" s="8">
        <f t="shared" si="194"/>
        <v>0</v>
      </c>
      <c r="AM72" s="8">
        <f t="shared" si="194"/>
        <v>0</v>
      </c>
      <c r="AN72" s="8">
        <f t="shared" si="194"/>
        <v>0</v>
      </c>
      <c r="AO72" s="8">
        <f t="shared" si="194"/>
        <v>0</v>
      </c>
      <c r="AP72" s="8">
        <f t="shared" si="194"/>
        <v>0</v>
      </c>
      <c r="AQ72" s="8">
        <f t="shared" si="194"/>
        <v>0</v>
      </c>
      <c r="AR72" s="8">
        <f t="shared" si="194"/>
        <v>0</v>
      </c>
      <c r="AS72" s="8">
        <f t="shared" si="194"/>
        <v>0</v>
      </c>
      <c r="AT72" s="8">
        <f t="shared" si="194"/>
        <v>0</v>
      </c>
      <c r="AU72" s="8">
        <f t="shared" si="194"/>
        <v>0</v>
      </c>
      <c r="AV72" s="8">
        <f t="shared" si="194"/>
        <v>0</v>
      </c>
      <c r="AW72" s="8">
        <f t="shared" si="194"/>
        <v>0</v>
      </c>
      <c r="AX72" s="8">
        <f t="shared" si="194"/>
        <v>0</v>
      </c>
      <c r="AY72" s="8">
        <f t="shared" si="194"/>
        <v>0</v>
      </c>
      <c r="AZ72" s="8">
        <f t="shared" si="194"/>
        <v>0</v>
      </c>
      <c r="BA72" s="8">
        <f t="shared" si="194"/>
        <v>0</v>
      </c>
      <c r="BB72" s="8">
        <f t="shared" si="194"/>
        <v>0</v>
      </c>
      <c r="BC72" s="8">
        <f t="shared" si="194"/>
        <v>0</v>
      </c>
      <c r="BD72" s="8">
        <f t="shared" si="194"/>
        <v>0</v>
      </c>
      <c r="BE72" s="8">
        <f t="shared" si="194"/>
        <v>0</v>
      </c>
      <c r="BF72" s="8">
        <f t="shared" si="194"/>
        <v>0</v>
      </c>
      <c r="BG72" s="8">
        <f t="shared" si="194"/>
        <v>0</v>
      </c>
    </row>
    <row r="73" spans="1:59" ht="75" customHeight="1" x14ac:dyDescent="0.25">
      <c r="A73" s="10" t="s">
        <v>82</v>
      </c>
      <c r="B73" s="23" t="s">
        <v>131</v>
      </c>
      <c r="C73" s="15" t="s">
        <v>21</v>
      </c>
      <c r="D73" s="15" t="s">
        <v>33</v>
      </c>
      <c r="E73" s="12">
        <f t="shared" ref="E73:F75" si="195">J73+O73+T73+Y73+AD73+AI73+AN73+AS73+AX73+BC73</f>
        <v>1373.6</v>
      </c>
      <c r="F73" s="12">
        <f t="shared" si="195"/>
        <v>0</v>
      </c>
      <c r="G73" s="12">
        <f t="shared" ref="G73" si="196">L73+Q73+V73+AA73+AF73+AK73+AP73+AU73+AZ73+BE73</f>
        <v>0</v>
      </c>
      <c r="H73" s="49">
        <f t="shared" ref="H73:H77" si="197">M73+R73+W73+AB73+AG73+AL73+AQ73+AV73+BA73+BF73</f>
        <v>1373.6</v>
      </c>
      <c r="I73" s="12">
        <f t="shared" ref="I73" si="198">N73+S73+X73+AC73+AH73+AM73+AR73+AW73+BB73+BG73</f>
        <v>0</v>
      </c>
      <c r="J73" s="32">
        <f t="shared" ref="J73:J77" si="199">M73</f>
        <v>1373.6</v>
      </c>
      <c r="K73" s="20">
        <v>0</v>
      </c>
      <c r="L73" s="20">
        <v>0</v>
      </c>
      <c r="M73" s="26">
        <v>1373.6</v>
      </c>
      <c r="N73" s="20">
        <v>0</v>
      </c>
      <c r="O73" s="20">
        <f t="shared" ref="O73:O77" si="200">R73</f>
        <v>0</v>
      </c>
      <c r="P73" s="20">
        <v>0</v>
      </c>
      <c r="Q73" s="20">
        <v>0</v>
      </c>
      <c r="R73" s="21">
        <v>0</v>
      </c>
      <c r="S73" s="20">
        <v>0</v>
      </c>
      <c r="T73" s="20">
        <f t="shared" ref="T73:T77" si="201">W73</f>
        <v>0</v>
      </c>
      <c r="U73" s="20">
        <v>0</v>
      </c>
      <c r="V73" s="20">
        <v>0</v>
      </c>
      <c r="W73" s="21">
        <v>0</v>
      </c>
      <c r="X73" s="20">
        <v>0</v>
      </c>
      <c r="Y73" s="20">
        <f t="shared" ref="Y73:Y77" si="202">AB73</f>
        <v>0</v>
      </c>
      <c r="Z73" s="20">
        <v>0</v>
      </c>
      <c r="AA73" s="20">
        <v>0</v>
      </c>
      <c r="AB73" s="21">
        <v>0</v>
      </c>
      <c r="AC73" s="20">
        <v>0</v>
      </c>
      <c r="AD73" s="20">
        <f t="shared" ref="AD73:AD77" si="203">AG73</f>
        <v>0</v>
      </c>
      <c r="AE73" s="20">
        <v>0</v>
      </c>
      <c r="AF73" s="20">
        <v>0</v>
      </c>
      <c r="AG73" s="21">
        <v>0</v>
      </c>
      <c r="AH73" s="20">
        <v>0</v>
      </c>
      <c r="AI73" s="20">
        <f t="shared" ref="AI73:AI77" si="204">AL73</f>
        <v>0</v>
      </c>
      <c r="AJ73" s="20">
        <v>0</v>
      </c>
      <c r="AK73" s="20">
        <v>0</v>
      </c>
      <c r="AL73" s="21">
        <v>0</v>
      </c>
      <c r="AM73" s="20">
        <v>0</v>
      </c>
      <c r="AN73" s="20">
        <f t="shared" ref="AN73:AN77" si="205">AQ73</f>
        <v>0</v>
      </c>
      <c r="AO73" s="20">
        <v>0</v>
      </c>
      <c r="AP73" s="20">
        <v>0</v>
      </c>
      <c r="AQ73" s="21">
        <v>0</v>
      </c>
      <c r="AR73" s="20">
        <v>0</v>
      </c>
      <c r="AS73" s="20">
        <f t="shared" ref="AS73:AS77" si="206">AV73</f>
        <v>0</v>
      </c>
      <c r="AT73" s="20">
        <v>0</v>
      </c>
      <c r="AU73" s="20">
        <v>0</v>
      </c>
      <c r="AV73" s="21">
        <v>0</v>
      </c>
      <c r="AW73" s="20">
        <v>0</v>
      </c>
      <c r="AX73" s="20">
        <f t="shared" ref="AX73:AX77" si="207">BA73</f>
        <v>0</v>
      </c>
      <c r="AY73" s="20">
        <v>0</v>
      </c>
      <c r="AZ73" s="20">
        <v>0</v>
      </c>
      <c r="BA73" s="21">
        <v>0</v>
      </c>
      <c r="BB73" s="20">
        <v>0</v>
      </c>
      <c r="BC73" s="20">
        <f t="shared" ref="BC73:BC77" si="208">BF73</f>
        <v>0</v>
      </c>
      <c r="BD73" s="20">
        <v>0</v>
      </c>
      <c r="BE73" s="20">
        <v>0</v>
      </c>
      <c r="BF73" s="21">
        <v>0</v>
      </c>
      <c r="BG73" s="20">
        <v>0</v>
      </c>
    </row>
    <row r="74" spans="1:59" ht="36.75" customHeight="1" x14ac:dyDescent="0.25">
      <c r="A74" s="10" t="s">
        <v>97</v>
      </c>
      <c r="B74" s="23" t="s">
        <v>98</v>
      </c>
      <c r="C74" s="15" t="s">
        <v>21</v>
      </c>
      <c r="D74" s="15" t="s">
        <v>92</v>
      </c>
      <c r="E74" s="12">
        <f t="shared" si="195"/>
        <v>1139.3</v>
      </c>
      <c r="F74" s="12">
        <f t="shared" si="195"/>
        <v>0</v>
      </c>
      <c r="G74" s="12">
        <f t="shared" ref="G74" si="209">L74+Q74+V74+AA74+AF74+AK74+AP74+AU74+AZ74+BE74</f>
        <v>0</v>
      </c>
      <c r="H74" s="49">
        <f t="shared" si="197"/>
        <v>1139.3</v>
      </c>
      <c r="I74" s="12">
        <f t="shared" ref="I74" si="210">N74+S74+X74+AC74+AH74+AM74+AR74+AW74+BB74+BG74</f>
        <v>0</v>
      </c>
      <c r="J74" s="32">
        <f t="shared" si="199"/>
        <v>1139.3</v>
      </c>
      <c r="K74" s="20">
        <v>0</v>
      </c>
      <c r="L74" s="20">
        <v>0</v>
      </c>
      <c r="M74" s="26">
        <f>1499.1-359.8</f>
        <v>1139.3</v>
      </c>
      <c r="N74" s="20">
        <v>0</v>
      </c>
      <c r="O74" s="20">
        <f t="shared" si="200"/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si="201"/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si="202"/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si="203"/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si="204"/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si="205"/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si="206"/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si="207"/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si="208"/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1.5" x14ac:dyDescent="0.25">
      <c r="A75" s="10" t="s">
        <v>101</v>
      </c>
      <c r="B75" s="23" t="s">
        <v>102</v>
      </c>
      <c r="C75" s="15" t="s">
        <v>21</v>
      </c>
      <c r="D75" s="15" t="s">
        <v>33</v>
      </c>
      <c r="E75" s="12">
        <f t="shared" si="195"/>
        <v>6570.7</v>
      </c>
      <c r="F75" s="12">
        <f t="shared" si="195"/>
        <v>0</v>
      </c>
      <c r="G75" s="12">
        <f t="shared" ref="G75" si="211">L75+Q75+V75+AA75+AF75+AK75+AP75+AU75+AZ75+BE75</f>
        <v>0</v>
      </c>
      <c r="H75" s="49">
        <f t="shared" si="197"/>
        <v>6570.7</v>
      </c>
      <c r="I75" s="12">
        <f t="shared" ref="I75" si="212">N75+S75+X75+AC75+AH75+AM75+AR75+AW75+BB75+BG75</f>
        <v>0</v>
      </c>
      <c r="J75" s="32">
        <f t="shared" si="199"/>
        <v>6570.7</v>
      </c>
      <c r="K75" s="20">
        <v>0</v>
      </c>
      <c r="L75" s="20">
        <v>0</v>
      </c>
      <c r="M75" s="26">
        <v>6570.7</v>
      </c>
      <c r="N75" s="20">
        <v>0</v>
      </c>
      <c r="O75" s="20">
        <f t="shared" si="200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1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2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3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4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05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06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07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08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63" x14ac:dyDescent="0.25">
      <c r="A76" s="10" t="s">
        <v>103</v>
      </c>
      <c r="B76" s="23" t="s">
        <v>179</v>
      </c>
      <c r="C76" s="15" t="s">
        <v>21</v>
      </c>
      <c r="D76" s="15" t="s">
        <v>33</v>
      </c>
      <c r="E76" s="12">
        <f t="shared" ref="E76" si="213">J76+O76+T76+Y76+AD76+AI76+AN76+AS76+AX76+BC76</f>
        <v>598.6</v>
      </c>
      <c r="F76" s="12">
        <f t="shared" ref="F76" si="214">K76+P76+U76+Z76+AE76+AJ76+AO76+AT76+AY76+BD76</f>
        <v>0</v>
      </c>
      <c r="G76" s="12">
        <f t="shared" ref="G76" si="215">L76+Q76+V76+AA76+AF76+AK76+AP76+AU76+AZ76+BE76</f>
        <v>0</v>
      </c>
      <c r="H76" s="49">
        <f t="shared" si="197"/>
        <v>598.6</v>
      </c>
      <c r="I76" s="12">
        <f t="shared" ref="I76" si="216">N76+S76+X76+AC76+AH76+AM76+AR76+AW76+BB76+BG76</f>
        <v>0</v>
      </c>
      <c r="J76" s="32">
        <f t="shared" si="199"/>
        <v>0</v>
      </c>
      <c r="K76" s="20">
        <v>0</v>
      </c>
      <c r="L76" s="20">
        <v>0</v>
      </c>
      <c r="M76" s="26">
        <v>0</v>
      </c>
      <c r="N76" s="20">
        <v>0</v>
      </c>
      <c r="O76" s="48">
        <f t="shared" si="200"/>
        <v>598.6</v>
      </c>
      <c r="P76" s="20">
        <v>0</v>
      </c>
      <c r="Q76" s="20">
        <v>0</v>
      </c>
      <c r="R76" s="47">
        <v>598.6</v>
      </c>
      <c r="S76" s="20">
        <v>0</v>
      </c>
      <c r="T76" s="20">
        <f t="shared" si="201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2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3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4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05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06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07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08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31.5" x14ac:dyDescent="0.25">
      <c r="A77" s="10" t="s">
        <v>178</v>
      </c>
      <c r="B77" s="23" t="s">
        <v>186</v>
      </c>
      <c r="C77" s="15" t="s">
        <v>21</v>
      </c>
      <c r="D77" s="15" t="s">
        <v>92</v>
      </c>
      <c r="E77" s="12">
        <f t="shared" ref="E77" si="217">J77+O77+T77+Y77+AD77+AI77+AN77+AS77+AX77+BC77</f>
        <v>3156.4</v>
      </c>
      <c r="F77" s="12">
        <f t="shared" ref="F77" si="218">K77+P77+U77+Z77+AE77+AJ77+AO77+AT77+AY77+BD77</f>
        <v>0</v>
      </c>
      <c r="G77" s="12">
        <f t="shared" ref="G77" si="219">L77+Q77+V77+AA77+AF77+AK77+AP77+AU77+AZ77+BE77</f>
        <v>0</v>
      </c>
      <c r="H77" s="49">
        <f t="shared" si="197"/>
        <v>3156.4</v>
      </c>
      <c r="I77" s="12">
        <f t="shared" ref="I77" si="220">N77+S77+X77+AC77+AH77+AM77+AR77+AW77+BB77+BG77</f>
        <v>0</v>
      </c>
      <c r="J77" s="32">
        <f t="shared" si="199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0"/>
        <v>0</v>
      </c>
      <c r="P77" s="20">
        <v>0</v>
      </c>
      <c r="Q77" s="20">
        <v>0</v>
      </c>
      <c r="R77" s="47">
        <v>0</v>
      </c>
      <c r="S77" s="20">
        <v>0</v>
      </c>
      <c r="T77" s="48">
        <f t="shared" si="201"/>
        <v>3156.4</v>
      </c>
      <c r="U77" s="20">
        <v>0</v>
      </c>
      <c r="V77" s="20">
        <v>0</v>
      </c>
      <c r="W77" s="47">
        <f>3960-803.6</f>
        <v>3156.4</v>
      </c>
      <c r="X77" s="20">
        <v>0</v>
      </c>
      <c r="Y77" s="20">
        <f t="shared" si="202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3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4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05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06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07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08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63" x14ac:dyDescent="0.25">
      <c r="A78" s="10" t="s">
        <v>196</v>
      </c>
      <c r="B78" s="23" t="s">
        <v>197</v>
      </c>
      <c r="C78" s="15" t="s">
        <v>21</v>
      </c>
      <c r="D78" s="15" t="s">
        <v>33</v>
      </c>
      <c r="E78" s="12">
        <f t="shared" ref="E78" si="221">J78+O78+T78+Y78+AD78+AI78+AN78+AS78+AX78+BC78</f>
        <v>10750</v>
      </c>
      <c r="F78" s="12">
        <f t="shared" ref="F78" si="222">K78+P78+U78+Z78+AE78+AJ78+AO78+AT78+AY78+BD78</f>
        <v>0</v>
      </c>
      <c r="G78" s="12">
        <f t="shared" ref="G78" si="223">L78+Q78+V78+AA78+AF78+AK78+AP78+AU78+AZ78+BE78</f>
        <v>0</v>
      </c>
      <c r="H78" s="49">
        <f t="shared" ref="H78" si="224">M78+R78+W78+AB78+AG78+AL78+AQ78+AV78+BA78+BF78</f>
        <v>10750</v>
      </c>
      <c r="I78" s="12">
        <f t="shared" ref="I78" si="225">N78+S78+X78+AC78+AH78+AM78+AR78+AW78+BB78+BG78</f>
        <v>0</v>
      </c>
      <c r="J78" s="32">
        <f t="shared" ref="J78" si="226">M78</f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ref="O78" si="227">R78</f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ref="T78" si="228">W78</f>
        <v>0</v>
      </c>
      <c r="U78" s="20">
        <v>0</v>
      </c>
      <c r="V78" s="20">
        <v>0</v>
      </c>
      <c r="W78" s="47">
        <v>0</v>
      </c>
      <c r="X78" s="20">
        <v>0</v>
      </c>
      <c r="Y78" s="48">
        <f t="shared" ref="Y78" si="229">AB78</f>
        <v>10750</v>
      </c>
      <c r="Z78" s="20">
        <v>0</v>
      </c>
      <c r="AA78" s="20">
        <v>0</v>
      </c>
      <c r="AB78" s="47">
        <v>10750</v>
      </c>
      <c r="AC78" s="20">
        <v>0</v>
      </c>
      <c r="AD78" s="20">
        <f t="shared" ref="AD78" si="230">AG78</f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ref="AI78" si="231">AL78</f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ref="AN78" si="232">AQ78</f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ref="AS78" si="233">AV78</f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ref="AX78" si="234">BA78</f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ref="BC78" si="235">BF78</f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s="9" customFormat="1" x14ac:dyDescent="0.25">
      <c r="A79" s="52" t="s">
        <v>89</v>
      </c>
      <c r="B79" s="101" t="s">
        <v>90</v>
      </c>
      <c r="C79" s="101"/>
      <c r="D79" s="101"/>
      <c r="E79" s="8">
        <f>SUM(E80)</f>
        <v>7800</v>
      </c>
      <c r="F79" s="8">
        <f t="shared" ref="F79:BG88" si="236">SUM(F80)</f>
        <v>0</v>
      </c>
      <c r="G79" s="8">
        <f t="shared" si="236"/>
        <v>0</v>
      </c>
      <c r="H79" s="8">
        <f t="shared" si="236"/>
        <v>7800</v>
      </c>
      <c r="I79" s="8">
        <f t="shared" si="236"/>
        <v>0</v>
      </c>
      <c r="J79" s="8">
        <f t="shared" si="236"/>
        <v>7800</v>
      </c>
      <c r="K79" s="8">
        <f t="shared" si="236"/>
        <v>0</v>
      </c>
      <c r="L79" s="8">
        <f t="shared" si="236"/>
        <v>0</v>
      </c>
      <c r="M79" s="8">
        <f t="shared" si="236"/>
        <v>7800</v>
      </c>
      <c r="N79" s="8">
        <f t="shared" si="236"/>
        <v>0</v>
      </c>
      <c r="O79" s="8">
        <f t="shared" si="236"/>
        <v>0</v>
      </c>
      <c r="P79" s="8">
        <f t="shared" si="236"/>
        <v>0</v>
      </c>
      <c r="Q79" s="8">
        <f t="shared" si="236"/>
        <v>0</v>
      </c>
      <c r="R79" s="8">
        <f t="shared" si="236"/>
        <v>0</v>
      </c>
      <c r="S79" s="8">
        <f t="shared" si="236"/>
        <v>0</v>
      </c>
      <c r="T79" s="8">
        <f t="shared" si="236"/>
        <v>0</v>
      </c>
      <c r="U79" s="8">
        <f t="shared" si="236"/>
        <v>0</v>
      </c>
      <c r="V79" s="8">
        <f t="shared" si="236"/>
        <v>0</v>
      </c>
      <c r="W79" s="8">
        <f t="shared" si="236"/>
        <v>0</v>
      </c>
      <c r="X79" s="8">
        <f t="shared" si="236"/>
        <v>0</v>
      </c>
      <c r="Y79" s="8">
        <f t="shared" si="236"/>
        <v>0</v>
      </c>
      <c r="Z79" s="8">
        <f t="shared" si="236"/>
        <v>0</v>
      </c>
      <c r="AA79" s="8">
        <f t="shared" si="236"/>
        <v>0</v>
      </c>
      <c r="AB79" s="8">
        <f t="shared" si="236"/>
        <v>0</v>
      </c>
      <c r="AC79" s="8">
        <f t="shared" si="236"/>
        <v>0</v>
      </c>
      <c r="AD79" s="8">
        <f t="shared" si="236"/>
        <v>0</v>
      </c>
      <c r="AE79" s="8">
        <f t="shared" si="236"/>
        <v>0</v>
      </c>
      <c r="AF79" s="8">
        <f t="shared" si="236"/>
        <v>0</v>
      </c>
      <c r="AG79" s="8">
        <f t="shared" si="236"/>
        <v>0</v>
      </c>
      <c r="AH79" s="8">
        <f t="shared" si="236"/>
        <v>0</v>
      </c>
      <c r="AI79" s="8">
        <f t="shared" si="236"/>
        <v>0</v>
      </c>
      <c r="AJ79" s="8">
        <f t="shared" si="236"/>
        <v>0</v>
      </c>
      <c r="AK79" s="8">
        <f t="shared" si="236"/>
        <v>0</v>
      </c>
      <c r="AL79" s="8">
        <f t="shared" si="236"/>
        <v>0</v>
      </c>
      <c r="AM79" s="8">
        <f t="shared" si="236"/>
        <v>0</v>
      </c>
      <c r="AN79" s="8">
        <f t="shared" si="236"/>
        <v>0</v>
      </c>
      <c r="AO79" s="8">
        <f t="shared" si="236"/>
        <v>0</v>
      </c>
      <c r="AP79" s="8">
        <f t="shared" si="236"/>
        <v>0</v>
      </c>
      <c r="AQ79" s="8">
        <f t="shared" si="236"/>
        <v>0</v>
      </c>
      <c r="AR79" s="8">
        <f t="shared" si="236"/>
        <v>0</v>
      </c>
      <c r="AS79" s="8">
        <f t="shared" si="236"/>
        <v>0</v>
      </c>
      <c r="AT79" s="8">
        <f t="shared" si="236"/>
        <v>0</v>
      </c>
      <c r="AU79" s="8">
        <f t="shared" si="236"/>
        <v>0</v>
      </c>
      <c r="AV79" s="8">
        <f t="shared" si="236"/>
        <v>0</v>
      </c>
      <c r="AW79" s="8">
        <f t="shared" si="236"/>
        <v>0</v>
      </c>
      <c r="AX79" s="8">
        <f t="shared" si="236"/>
        <v>0</v>
      </c>
      <c r="AY79" s="8">
        <f t="shared" si="236"/>
        <v>0</v>
      </c>
      <c r="AZ79" s="8">
        <f t="shared" si="236"/>
        <v>0</v>
      </c>
      <c r="BA79" s="8">
        <f t="shared" si="236"/>
        <v>0</v>
      </c>
      <c r="BB79" s="8">
        <f t="shared" si="236"/>
        <v>0</v>
      </c>
      <c r="BC79" s="8">
        <f t="shared" si="236"/>
        <v>0</v>
      </c>
      <c r="BD79" s="8">
        <f t="shared" si="236"/>
        <v>0</v>
      </c>
      <c r="BE79" s="8">
        <f t="shared" si="236"/>
        <v>0</v>
      </c>
      <c r="BF79" s="8">
        <f t="shared" si="236"/>
        <v>0</v>
      </c>
      <c r="BG79" s="8">
        <f t="shared" si="236"/>
        <v>0</v>
      </c>
    </row>
    <row r="80" spans="1:59" ht="31.5" x14ac:dyDescent="0.25">
      <c r="A80" s="10" t="s">
        <v>91</v>
      </c>
      <c r="B80" s="23" t="s">
        <v>104</v>
      </c>
      <c r="C80" s="15" t="s">
        <v>21</v>
      </c>
      <c r="D80" s="15" t="s">
        <v>92</v>
      </c>
      <c r="E80" s="12">
        <f>J80+O80+T80+Y80+AD80+AI80+AN80+AS80+AX80+BC80</f>
        <v>7800</v>
      </c>
      <c r="F80" s="12">
        <f>K80+P80+U80+Z80+AE80+AJ80+AO80+AT80+AY80+BD80</f>
        <v>0</v>
      </c>
      <c r="G80" s="12">
        <f t="shared" ref="G80" si="237">L80+Q80+V80+AA80+AF80+AK80+AP80+AU80+AZ80+BE80</f>
        <v>0</v>
      </c>
      <c r="H80" s="49">
        <f>M80+R80+W80+AB80+AG80+AL80+AQ80+AV80+BA80+BF80</f>
        <v>7800</v>
      </c>
      <c r="I80" s="12">
        <f t="shared" ref="I80" si="238">N80+S80+X80+AC80+AH80+AM80+AR80+AW80+BB80+BG80</f>
        <v>0</v>
      </c>
      <c r="J80" s="24">
        <f>M80</f>
        <v>7800</v>
      </c>
      <c r="K80" s="20">
        <v>0</v>
      </c>
      <c r="L80" s="20">
        <v>0</v>
      </c>
      <c r="M80" s="26">
        <v>7800</v>
      </c>
      <c r="N80" s="20">
        <v>0</v>
      </c>
      <c r="O80" s="20">
        <f>R80</f>
        <v>0</v>
      </c>
      <c r="P80" s="20">
        <v>0</v>
      </c>
      <c r="Q80" s="20">
        <v>0</v>
      </c>
      <c r="R80" s="21">
        <v>0</v>
      </c>
      <c r="S80" s="20">
        <v>0</v>
      </c>
      <c r="T80" s="20">
        <f>W80</f>
        <v>0</v>
      </c>
      <c r="U80" s="20">
        <v>0</v>
      </c>
      <c r="V80" s="20">
        <v>0</v>
      </c>
      <c r="W80" s="21">
        <v>0</v>
      </c>
      <c r="X80" s="20">
        <v>0</v>
      </c>
      <c r="Y80" s="20">
        <f>AB80</f>
        <v>0</v>
      </c>
      <c r="Z80" s="20">
        <v>0</v>
      </c>
      <c r="AA80" s="20">
        <v>0</v>
      </c>
      <c r="AB80" s="21">
        <v>0</v>
      </c>
      <c r="AC80" s="20">
        <v>0</v>
      </c>
      <c r="AD80" s="20">
        <f>AG80</f>
        <v>0</v>
      </c>
      <c r="AE80" s="20">
        <v>0</v>
      </c>
      <c r="AF80" s="20">
        <v>0</v>
      </c>
      <c r="AG80" s="21">
        <v>0</v>
      </c>
      <c r="AH80" s="20">
        <v>0</v>
      </c>
      <c r="AI80" s="20">
        <f>AL80</f>
        <v>0</v>
      </c>
      <c r="AJ80" s="20">
        <v>0</v>
      </c>
      <c r="AK80" s="20">
        <v>0</v>
      </c>
      <c r="AL80" s="21">
        <v>0</v>
      </c>
      <c r="AM80" s="20">
        <v>0</v>
      </c>
      <c r="AN80" s="20">
        <f>AQ80</f>
        <v>0</v>
      </c>
      <c r="AO80" s="20">
        <v>0</v>
      </c>
      <c r="AP80" s="20">
        <v>0</v>
      </c>
      <c r="AQ80" s="21">
        <v>0</v>
      </c>
      <c r="AR80" s="20">
        <v>0</v>
      </c>
      <c r="AS80" s="20">
        <f>AV80</f>
        <v>0</v>
      </c>
      <c r="AT80" s="20">
        <v>0</v>
      </c>
      <c r="AU80" s="20">
        <v>0</v>
      </c>
      <c r="AV80" s="21">
        <v>0</v>
      </c>
      <c r="AW80" s="20">
        <v>0</v>
      </c>
      <c r="AX80" s="20">
        <f>BA80</f>
        <v>0</v>
      </c>
      <c r="AY80" s="20">
        <v>0</v>
      </c>
      <c r="AZ80" s="20">
        <v>0</v>
      </c>
      <c r="BA80" s="21">
        <v>0</v>
      </c>
      <c r="BB80" s="20">
        <v>0</v>
      </c>
      <c r="BC80" s="20">
        <f>BF80</f>
        <v>0</v>
      </c>
      <c r="BD80" s="20">
        <v>0</v>
      </c>
      <c r="BE80" s="20">
        <v>0</v>
      </c>
      <c r="BF80" s="21">
        <v>0</v>
      </c>
      <c r="BG80" s="20">
        <v>0</v>
      </c>
    </row>
    <row r="81" spans="1:59" s="9" customFormat="1" ht="37.5" customHeight="1" x14ac:dyDescent="0.25">
      <c r="A81" s="52" t="s">
        <v>93</v>
      </c>
      <c r="B81" s="101" t="s">
        <v>95</v>
      </c>
      <c r="C81" s="101"/>
      <c r="D81" s="101"/>
      <c r="E81" s="8">
        <f>SUM(E82:E85)</f>
        <v>61740</v>
      </c>
      <c r="F81" s="8">
        <f t="shared" ref="F81:BG81" si="239">SUM(F82:F85)</f>
        <v>0</v>
      </c>
      <c r="G81" s="8">
        <f t="shared" si="239"/>
        <v>0</v>
      </c>
      <c r="H81" s="8">
        <f t="shared" si="239"/>
        <v>61740</v>
      </c>
      <c r="I81" s="8">
        <f t="shared" si="239"/>
        <v>0</v>
      </c>
      <c r="J81" s="8">
        <f t="shared" si="239"/>
        <v>11500</v>
      </c>
      <c r="K81" s="8">
        <f t="shared" si="239"/>
        <v>0</v>
      </c>
      <c r="L81" s="8">
        <f t="shared" si="239"/>
        <v>0</v>
      </c>
      <c r="M81" s="8">
        <f t="shared" si="239"/>
        <v>11500</v>
      </c>
      <c r="N81" s="8">
        <f t="shared" si="239"/>
        <v>0</v>
      </c>
      <c r="O81" s="8">
        <f t="shared" si="239"/>
        <v>24240</v>
      </c>
      <c r="P81" s="8">
        <f t="shared" si="239"/>
        <v>0</v>
      </c>
      <c r="Q81" s="8">
        <f t="shared" si="239"/>
        <v>0</v>
      </c>
      <c r="R81" s="8">
        <f t="shared" si="239"/>
        <v>24240</v>
      </c>
      <c r="S81" s="8">
        <f t="shared" si="239"/>
        <v>0</v>
      </c>
      <c r="T81" s="8">
        <f t="shared" si="239"/>
        <v>0</v>
      </c>
      <c r="U81" s="8">
        <f t="shared" si="239"/>
        <v>0</v>
      </c>
      <c r="V81" s="8">
        <f t="shared" si="239"/>
        <v>0</v>
      </c>
      <c r="W81" s="8">
        <f t="shared" si="239"/>
        <v>0</v>
      </c>
      <c r="X81" s="8">
        <f t="shared" si="239"/>
        <v>0</v>
      </c>
      <c r="Y81" s="8">
        <f t="shared" si="239"/>
        <v>0</v>
      </c>
      <c r="Z81" s="8">
        <f t="shared" si="239"/>
        <v>0</v>
      </c>
      <c r="AA81" s="8">
        <f t="shared" si="239"/>
        <v>0</v>
      </c>
      <c r="AB81" s="8">
        <f t="shared" si="239"/>
        <v>0</v>
      </c>
      <c r="AC81" s="8">
        <f t="shared" si="239"/>
        <v>0</v>
      </c>
      <c r="AD81" s="8">
        <f t="shared" si="239"/>
        <v>26000</v>
      </c>
      <c r="AE81" s="8">
        <f t="shared" si="239"/>
        <v>0</v>
      </c>
      <c r="AF81" s="8">
        <f t="shared" si="239"/>
        <v>0</v>
      </c>
      <c r="AG81" s="8">
        <f t="shared" si="239"/>
        <v>26000</v>
      </c>
      <c r="AH81" s="8">
        <f t="shared" si="239"/>
        <v>0</v>
      </c>
      <c r="AI81" s="8">
        <f t="shared" si="239"/>
        <v>0</v>
      </c>
      <c r="AJ81" s="8">
        <f t="shared" si="239"/>
        <v>0</v>
      </c>
      <c r="AK81" s="8">
        <f t="shared" si="239"/>
        <v>0</v>
      </c>
      <c r="AL81" s="8">
        <f t="shared" si="239"/>
        <v>0</v>
      </c>
      <c r="AM81" s="8">
        <f t="shared" si="239"/>
        <v>0</v>
      </c>
      <c r="AN81" s="8">
        <f t="shared" si="239"/>
        <v>0</v>
      </c>
      <c r="AO81" s="8">
        <f t="shared" si="239"/>
        <v>0</v>
      </c>
      <c r="AP81" s="8">
        <f t="shared" si="239"/>
        <v>0</v>
      </c>
      <c r="AQ81" s="8">
        <f t="shared" si="239"/>
        <v>0</v>
      </c>
      <c r="AR81" s="8">
        <f t="shared" si="239"/>
        <v>0</v>
      </c>
      <c r="AS81" s="8">
        <f t="shared" si="239"/>
        <v>0</v>
      </c>
      <c r="AT81" s="8">
        <f t="shared" si="239"/>
        <v>0</v>
      </c>
      <c r="AU81" s="8">
        <f t="shared" si="239"/>
        <v>0</v>
      </c>
      <c r="AV81" s="8">
        <f t="shared" si="239"/>
        <v>0</v>
      </c>
      <c r="AW81" s="8">
        <f t="shared" si="239"/>
        <v>0</v>
      </c>
      <c r="AX81" s="8">
        <f t="shared" si="239"/>
        <v>0</v>
      </c>
      <c r="AY81" s="8">
        <f t="shared" si="239"/>
        <v>0</v>
      </c>
      <c r="AZ81" s="8">
        <f t="shared" si="239"/>
        <v>0</v>
      </c>
      <c r="BA81" s="8">
        <f t="shared" si="239"/>
        <v>0</v>
      </c>
      <c r="BB81" s="8">
        <f t="shared" si="239"/>
        <v>0</v>
      </c>
      <c r="BC81" s="8">
        <f t="shared" si="239"/>
        <v>0</v>
      </c>
      <c r="BD81" s="8">
        <f t="shared" si="239"/>
        <v>0</v>
      </c>
      <c r="BE81" s="8">
        <f t="shared" si="239"/>
        <v>0</v>
      </c>
      <c r="BF81" s="8">
        <f t="shared" si="239"/>
        <v>0</v>
      </c>
      <c r="BG81" s="8">
        <f t="shared" si="239"/>
        <v>0</v>
      </c>
    </row>
    <row r="82" spans="1:59" ht="31.5" x14ac:dyDescent="0.25">
      <c r="A82" s="10" t="s">
        <v>94</v>
      </c>
      <c r="B82" s="23" t="s">
        <v>112</v>
      </c>
      <c r="C82" s="15" t="s">
        <v>21</v>
      </c>
      <c r="D82" s="15" t="s">
        <v>92</v>
      </c>
      <c r="E82" s="12">
        <f t="shared" ref="E82:F84" si="240">J82+O82+T82+Y82+AD82+AI82+AN82+AS82+AX82+BC82</f>
        <v>11500</v>
      </c>
      <c r="F82" s="12">
        <f t="shared" si="240"/>
        <v>0</v>
      </c>
      <c r="G82" s="12">
        <f t="shared" ref="G82" si="241">L82+Q82+V82+AA82+AF82+AK82+AP82+AU82+AZ82+BE82</f>
        <v>0</v>
      </c>
      <c r="H82" s="49">
        <f>M82+R82+W82+AB82+AG82+AL82+AQ82+AV82+BA82+BF82</f>
        <v>11500</v>
      </c>
      <c r="I82" s="12">
        <f t="shared" ref="I82" si="242">N82+S82+X82+AC82+AH82+AM82+AR82+AW82+BB82+BG82</f>
        <v>0</v>
      </c>
      <c r="J82" s="32">
        <f>M82</f>
        <v>11500</v>
      </c>
      <c r="K82" s="20">
        <v>0</v>
      </c>
      <c r="L82" s="20">
        <v>0</v>
      </c>
      <c r="M82" s="26">
        <f>12500-1000</f>
        <v>11500</v>
      </c>
      <c r="N82" s="20">
        <v>0</v>
      </c>
      <c r="O82" s="20">
        <f>R82</f>
        <v>0</v>
      </c>
      <c r="P82" s="20">
        <v>0</v>
      </c>
      <c r="Q82" s="20">
        <v>0</v>
      </c>
      <c r="R82" s="21">
        <v>0</v>
      </c>
      <c r="S82" s="20">
        <v>0</v>
      </c>
      <c r="T82" s="20">
        <f>W82</f>
        <v>0</v>
      </c>
      <c r="U82" s="20">
        <v>0</v>
      </c>
      <c r="V82" s="20">
        <v>0</v>
      </c>
      <c r="W82" s="21">
        <v>0</v>
      </c>
      <c r="X82" s="20">
        <v>0</v>
      </c>
      <c r="Y82" s="20">
        <f>AB82</f>
        <v>0</v>
      </c>
      <c r="Z82" s="20">
        <v>0</v>
      </c>
      <c r="AA82" s="20">
        <v>0</v>
      </c>
      <c r="AB82" s="21">
        <v>0</v>
      </c>
      <c r="AC82" s="20">
        <v>0</v>
      </c>
      <c r="AD82" s="20">
        <f>AG82</f>
        <v>0</v>
      </c>
      <c r="AE82" s="20">
        <v>0</v>
      </c>
      <c r="AF82" s="20">
        <v>0</v>
      </c>
      <c r="AG82" s="21">
        <v>0</v>
      </c>
      <c r="AH82" s="20">
        <v>0</v>
      </c>
      <c r="AI82" s="20">
        <f>AL82</f>
        <v>0</v>
      </c>
      <c r="AJ82" s="20">
        <v>0</v>
      </c>
      <c r="AK82" s="20">
        <v>0</v>
      </c>
      <c r="AL82" s="21">
        <v>0</v>
      </c>
      <c r="AM82" s="20">
        <v>0</v>
      </c>
      <c r="AN82" s="20">
        <f>AQ82</f>
        <v>0</v>
      </c>
      <c r="AO82" s="20">
        <v>0</v>
      </c>
      <c r="AP82" s="20">
        <v>0</v>
      </c>
      <c r="AQ82" s="21">
        <v>0</v>
      </c>
      <c r="AR82" s="20">
        <v>0</v>
      </c>
      <c r="AS82" s="20">
        <f>AV82</f>
        <v>0</v>
      </c>
      <c r="AT82" s="20">
        <v>0</v>
      </c>
      <c r="AU82" s="20">
        <v>0</v>
      </c>
      <c r="AV82" s="21">
        <v>0</v>
      </c>
      <c r="AW82" s="20">
        <v>0</v>
      </c>
      <c r="AX82" s="20">
        <f>BA82</f>
        <v>0</v>
      </c>
      <c r="AY82" s="20">
        <v>0</v>
      </c>
      <c r="AZ82" s="20">
        <v>0</v>
      </c>
      <c r="BA82" s="21">
        <v>0</v>
      </c>
      <c r="BB82" s="20">
        <v>0</v>
      </c>
      <c r="BC82" s="20">
        <f>BF82</f>
        <v>0</v>
      </c>
      <c r="BD82" s="20">
        <v>0</v>
      </c>
      <c r="BE82" s="20">
        <v>0</v>
      </c>
      <c r="BF82" s="21">
        <v>0</v>
      </c>
      <c r="BG82" s="20">
        <v>0</v>
      </c>
    </row>
    <row r="83" spans="1:59" ht="31.5" x14ac:dyDescent="0.25">
      <c r="A83" s="10" t="s">
        <v>152</v>
      </c>
      <c r="B83" s="23" t="s">
        <v>153</v>
      </c>
      <c r="C83" s="15" t="s">
        <v>21</v>
      </c>
      <c r="D83" s="15" t="s">
        <v>92</v>
      </c>
      <c r="E83" s="12">
        <f t="shared" si="240"/>
        <v>22640</v>
      </c>
      <c r="F83" s="12">
        <f t="shared" si="240"/>
        <v>0</v>
      </c>
      <c r="G83" s="12">
        <f t="shared" ref="G83" si="243">L83+Q83+V83+AA83+AF83+AK83+AP83+AU83+AZ83+BE83</f>
        <v>0</v>
      </c>
      <c r="H83" s="49">
        <f>M83+R83+W83+AB83+AG83+AL83+AQ83+AV83+BA83+BF83</f>
        <v>22640</v>
      </c>
      <c r="I83" s="12">
        <f t="shared" ref="I83" si="244">N83+S83+X83+AC83+AH83+AM83+AR83+AW83+BB83+BG83</f>
        <v>0</v>
      </c>
      <c r="J83" s="24">
        <f>M83</f>
        <v>0</v>
      </c>
      <c r="K83" s="20">
        <v>0</v>
      </c>
      <c r="L83" s="20">
        <v>0</v>
      </c>
      <c r="M83" s="26">
        <v>0</v>
      </c>
      <c r="N83" s="20">
        <v>0</v>
      </c>
      <c r="O83" s="48">
        <f>R83</f>
        <v>22640</v>
      </c>
      <c r="P83" s="20">
        <v>0</v>
      </c>
      <c r="Q83" s="20">
        <v>0</v>
      </c>
      <c r="R83" s="47">
        <v>22640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154</v>
      </c>
      <c r="B84" s="23" t="s">
        <v>155</v>
      </c>
      <c r="C84" s="15" t="s">
        <v>21</v>
      </c>
      <c r="D84" s="15" t="s">
        <v>92</v>
      </c>
      <c r="E84" s="12">
        <f t="shared" si="240"/>
        <v>1600</v>
      </c>
      <c r="F84" s="12">
        <f t="shared" si="240"/>
        <v>0</v>
      </c>
      <c r="G84" s="12">
        <f t="shared" ref="G84" si="245">L84+Q84+V84+AA84+AF84+AK84+AP84+AU84+AZ84+BE84</f>
        <v>0</v>
      </c>
      <c r="H84" s="49">
        <f>M84+R84+W84+AB84+AG84+AL84+AQ84+AV84+BA84+BF84</f>
        <v>1600</v>
      </c>
      <c r="I84" s="12">
        <f t="shared" ref="I84" si="246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1600</v>
      </c>
      <c r="P84" s="20">
        <v>0</v>
      </c>
      <c r="Q84" s="20">
        <v>0</v>
      </c>
      <c r="R84" s="47">
        <v>1600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47.25" x14ac:dyDescent="0.25">
      <c r="A85" s="10" t="s">
        <v>209</v>
      </c>
      <c r="B85" s="23" t="s">
        <v>210</v>
      </c>
      <c r="C85" s="15" t="s">
        <v>21</v>
      </c>
      <c r="D85" s="15" t="s">
        <v>92</v>
      </c>
      <c r="E85" s="12">
        <f t="shared" ref="E85" si="247">J85+O85+T85+Y85+AD85+AI85+AN85+AS85+AX85+BC85</f>
        <v>26000</v>
      </c>
      <c r="F85" s="12">
        <f t="shared" ref="F85" si="248">K85+P85+U85+Z85+AE85+AJ85+AO85+AT85+AY85+BD85</f>
        <v>0</v>
      </c>
      <c r="G85" s="12">
        <f t="shared" ref="G85" si="249">L85+Q85+V85+AA85+AF85+AK85+AP85+AU85+AZ85+BE85</f>
        <v>0</v>
      </c>
      <c r="H85" s="49">
        <f>M85+R85+W85+AB85+AG85+AL85+AQ85+AV85+BA85+BF85</f>
        <v>26000</v>
      </c>
      <c r="I85" s="12">
        <f t="shared" ref="I85" si="250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0</v>
      </c>
      <c r="P85" s="20">
        <v>0</v>
      </c>
      <c r="Q85" s="20">
        <v>0</v>
      </c>
      <c r="R85" s="47">
        <v>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48">
        <f>AG85</f>
        <v>26000</v>
      </c>
      <c r="AE85" s="20">
        <v>0</v>
      </c>
      <c r="AF85" s="20">
        <v>0</v>
      </c>
      <c r="AG85" s="47">
        <v>26000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s="9" customFormat="1" ht="33" customHeight="1" x14ac:dyDescent="0.25">
      <c r="A86" s="52" t="s">
        <v>128</v>
      </c>
      <c r="B86" s="101" t="s">
        <v>130</v>
      </c>
      <c r="C86" s="101"/>
      <c r="D86" s="101"/>
      <c r="E86" s="8">
        <f>SUM(E87)</f>
        <v>684</v>
      </c>
      <c r="F86" s="8">
        <f t="shared" si="236"/>
        <v>0</v>
      </c>
      <c r="G86" s="8">
        <f t="shared" si="236"/>
        <v>0</v>
      </c>
      <c r="H86" s="8">
        <f t="shared" si="236"/>
        <v>684</v>
      </c>
      <c r="I86" s="8">
        <f t="shared" si="236"/>
        <v>0</v>
      </c>
      <c r="J86" s="8">
        <f t="shared" si="236"/>
        <v>684</v>
      </c>
      <c r="K86" s="8">
        <f t="shared" si="236"/>
        <v>0</v>
      </c>
      <c r="L86" s="8">
        <f t="shared" si="236"/>
        <v>0</v>
      </c>
      <c r="M86" s="8">
        <f t="shared" si="236"/>
        <v>684</v>
      </c>
      <c r="N86" s="8">
        <f t="shared" si="236"/>
        <v>0</v>
      </c>
      <c r="O86" s="8">
        <f t="shared" si="236"/>
        <v>0</v>
      </c>
      <c r="P86" s="8">
        <f t="shared" si="236"/>
        <v>0</v>
      </c>
      <c r="Q86" s="8">
        <f t="shared" si="236"/>
        <v>0</v>
      </c>
      <c r="R86" s="8">
        <f t="shared" si="236"/>
        <v>0</v>
      </c>
      <c r="S86" s="8">
        <f t="shared" si="236"/>
        <v>0</v>
      </c>
      <c r="T86" s="8">
        <f t="shared" si="236"/>
        <v>0</v>
      </c>
      <c r="U86" s="8">
        <f t="shared" si="236"/>
        <v>0</v>
      </c>
      <c r="V86" s="8">
        <f t="shared" si="236"/>
        <v>0</v>
      </c>
      <c r="W86" s="8">
        <f t="shared" si="236"/>
        <v>0</v>
      </c>
      <c r="X86" s="8">
        <f t="shared" si="236"/>
        <v>0</v>
      </c>
      <c r="Y86" s="8">
        <f t="shared" si="236"/>
        <v>0</v>
      </c>
      <c r="Z86" s="8">
        <f t="shared" si="236"/>
        <v>0</v>
      </c>
      <c r="AA86" s="8">
        <f t="shared" si="236"/>
        <v>0</v>
      </c>
      <c r="AB86" s="8">
        <f t="shared" si="236"/>
        <v>0</v>
      </c>
      <c r="AC86" s="8">
        <f t="shared" si="236"/>
        <v>0</v>
      </c>
      <c r="AD86" s="8">
        <f t="shared" si="236"/>
        <v>0</v>
      </c>
      <c r="AE86" s="8">
        <f t="shared" si="236"/>
        <v>0</v>
      </c>
      <c r="AF86" s="8">
        <f t="shared" si="236"/>
        <v>0</v>
      </c>
      <c r="AG86" s="8">
        <f t="shared" si="236"/>
        <v>0</v>
      </c>
      <c r="AH86" s="8">
        <f t="shared" si="236"/>
        <v>0</v>
      </c>
      <c r="AI86" s="8">
        <f t="shared" si="236"/>
        <v>0</v>
      </c>
      <c r="AJ86" s="8">
        <f t="shared" si="236"/>
        <v>0</v>
      </c>
      <c r="AK86" s="8">
        <f t="shared" si="236"/>
        <v>0</v>
      </c>
      <c r="AL86" s="8">
        <f t="shared" si="236"/>
        <v>0</v>
      </c>
      <c r="AM86" s="8">
        <f t="shared" si="236"/>
        <v>0</v>
      </c>
      <c r="AN86" s="8">
        <f t="shared" si="236"/>
        <v>0</v>
      </c>
      <c r="AO86" s="8">
        <f t="shared" si="236"/>
        <v>0</v>
      </c>
      <c r="AP86" s="8">
        <f t="shared" si="236"/>
        <v>0</v>
      </c>
      <c r="AQ86" s="8">
        <f t="shared" si="236"/>
        <v>0</v>
      </c>
      <c r="AR86" s="8">
        <f t="shared" si="236"/>
        <v>0</v>
      </c>
      <c r="AS86" s="8">
        <f t="shared" ref="AS86:BG88" si="251">SUM(AS87)</f>
        <v>0</v>
      </c>
      <c r="AT86" s="8">
        <f t="shared" si="251"/>
        <v>0</v>
      </c>
      <c r="AU86" s="8">
        <f t="shared" si="251"/>
        <v>0</v>
      </c>
      <c r="AV86" s="8">
        <f t="shared" si="251"/>
        <v>0</v>
      </c>
      <c r="AW86" s="8">
        <f t="shared" si="251"/>
        <v>0</v>
      </c>
      <c r="AX86" s="8">
        <f t="shared" si="251"/>
        <v>0</v>
      </c>
      <c r="AY86" s="8">
        <f t="shared" si="251"/>
        <v>0</v>
      </c>
      <c r="AZ86" s="8">
        <f t="shared" si="251"/>
        <v>0</v>
      </c>
      <c r="BA86" s="8">
        <f t="shared" si="251"/>
        <v>0</v>
      </c>
      <c r="BB86" s="8">
        <f t="shared" si="251"/>
        <v>0</v>
      </c>
      <c r="BC86" s="8">
        <f t="shared" si="251"/>
        <v>0</v>
      </c>
      <c r="BD86" s="8">
        <f t="shared" si="251"/>
        <v>0</v>
      </c>
      <c r="BE86" s="8">
        <f t="shared" si="251"/>
        <v>0</v>
      </c>
      <c r="BF86" s="8">
        <f t="shared" si="251"/>
        <v>0</v>
      </c>
      <c r="BG86" s="8">
        <f t="shared" si="251"/>
        <v>0</v>
      </c>
    </row>
    <row r="87" spans="1:59" ht="67.5" customHeight="1" x14ac:dyDescent="0.25">
      <c r="A87" s="10" t="s">
        <v>129</v>
      </c>
      <c r="B87" s="23" t="s">
        <v>100</v>
      </c>
      <c r="C87" s="15" t="s">
        <v>21</v>
      </c>
      <c r="D87" s="15" t="s">
        <v>33</v>
      </c>
      <c r="E87" s="12">
        <f>J87+O87+T87+Y87+AD87+AI87+AN87+AS87+AX87+BC87</f>
        <v>684</v>
      </c>
      <c r="F87" s="12">
        <f>K87+P87+U87+Z87+AE87+AJ87+AO87+AT87+AY87+BD87</f>
        <v>0</v>
      </c>
      <c r="G87" s="12">
        <f t="shared" ref="G87" si="252">L87+Q87+V87+AA87+AF87+AK87+AP87+AU87+AZ87+BE87</f>
        <v>0</v>
      </c>
      <c r="H87" s="25">
        <f>M87+R87+W87+AB87+AG87+AL87+AQ87+AV87+BA87+BF87</f>
        <v>684</v>
      </c>
      <c r="I87" s="12">
        <f t="shared" ref="I87" si="253">N87+S87+X87+AC87+AH87+AM87+AR87+AW87+BB87+BG87</f>
        <v>0</v>
      </c>
      <c r="J87" s="24">
        <f>M87</f>
        <v>684</v>
      </c>
      <c r="K87" s="20">
        <v>0</v>
      </c>
      <c r="L87" s="20">
        <v>0</v>
      </c>
      <c r="M87" s="26">
        <f>930.5-246.5</f>
        <v>684</v>
      </c>
      <c r="N87" s="20">
        <v>0</v>
      </c>
      <c r="O87" s="20">
        <f>R87</f>
        <v>0</v>
      </c>
      <c r="P87" s="20">
        <v>0</v>
      </c>
      <c r="Q87" s="20">
        <v>0</v>
      </c>
      <c r="R87" s="21">
        <v>0</v>
      </c>
      <c r="S87" s="20">
        <v>0</v>
      </c>
      <c r="T87" s="20">
        <f>W87</f>
        <v>0</v>
      </c>
      <c r="U87" s="20">
        <v>0</v>
      </c>
      <c r="V87" s="20">
        <v>0</v>
      </c>
      <c r="W87" s="21">
        <v>0</v>
      </c>
      <c r="X87" s="20">
        <v>0</v>
      </c>
      <c r="Y87" s="20">
        <f>AB87</f>
        <v>0</v>
      </c>
      <c r="Z87" s="20">
        <v>0</v>
      </c>
      <c r="AA87" s="20">
        <v>0</v>
      </c>
      <c r="AB87" s="21">
        <v>0</v>
      </c>
      <c r="AC87" s="20">
        <v>0</v>
      </c>
      <c r="AD87" s="20">
        <f>AG87</f>
        <v>0</v>
      </c>
      <c r="AE87" s="20">
        <v>0</v>
      </c>
      <c r="AF87" s="20">
        <v>0</v>
      </c>
      <c r="AG87" s="21">
        <v>0</v>
      </c>
      <c r="AH87" s="20">
        <v>0</v>
      </c>
      <c r="AI87" s="20">
        <f>AL87</f>
        <v>0</v>
      </c>
      <c r="AJ87" s="20">
        <v>0</v>
      </c>
      <c r="AK87" s="20">
        <v>0</v>
      </c>
      <c r="AL87" s="21">
        <v>0</v>
      </c>
      <c r="AM87" s="20">
        <v>0</v>
      </c>
      <c r="AN87" s="20">
        <f>AQ87</f>
        <v>0</v>
      </c>
      <c r="AO87" s="20">
        <v>0</v>
      </c>
      <c r="AP87" s="20">
        <v>0</v>
      </c>
      <c r="AQ87" s="21">
        <v>0</v>
      </c>
      <c r="AR87" s="20">
        <v>0</v>
      </c>
      <c r="AS87" s="20">
        <f>AV87</f>
        <v>0</v>
      </c>
      <c r="AT87" s="20">
        <v>0</v>
      </c>
      <c r="AU87" s="20">
        <v>0</v>
      </c>
      <c r="AV87" s="21">
        <v>0</v>
      </c>
      <c r="AW87" s="20">
        <v>0</v>
      </c>
      <c r="AX87" s="20">
        <f>BA87</f>
        <v>0</v>
      </c>
      <c r="AY87" s="20">
        <v>0</v>
      </c>
      <c r="AZ87" s="20">
        <v>0</v>
      </c>
      <c r="BA87" s="21">
        <v>0</v>
      </c>
      <c r="BB87" s="20">
        <v>0</v>
      </c>
      <c r="BC87" s="20">
        <f>BF87</f>
        <v>0</v>
      </c>
      <c r="BD87" s="20">
        <v>0</v>
      </c>
      <c r="BE87" s="20">
        <v>0</v>
      </c>
      <c r="BF87" s="21">
        <v>0</v>
      </c>
      <c r="BG87" s="20">
        <v>0</v>
      </c>
    </row>
    <row r="88" spans="1:59" s="9" customFormat="1" ht="33" customHeight="1" x14ac:dyDescent="0.25">
      <c r="A88" s="52" t="s">
        <v>132</v>
      </c>
      <c r="B88" s="101" t="s">
        <v>135</v>
      </c>
      <c r="C88" s="101"/>
      <c r="D88" s="101"/>
      <c r="E88" s="8">
        <f>SUM(E89)</f>
        <v>6480</v>
      </c>
      <c r="F88" s="8">
        <f t="shared" si="236"/>
        <v>0</v>
      </c>
      <c r="G88" s="8">
        <f t="shared" si="236"/>
        <v>0</v>
      </c>
      <c r="H88" s="8">
        <f t="shared" si="236"/>
        <v>6480</v>
      </c>
      <c r="I88" s="8">
        <f t="shared" si="236"/>
        <v>0</v>
      </c>
      <c r="J88" s="8">
        <f t="shared" si="236"/>
        <v>6480</v>
      </c>
      <c r="K88" s="8">
        <f t="shared" si="236"/>
        <v>0</v>
      </c>
      <c r="L88" s="8">
        <f t="shared" si="236"/>
        <v>0</v>
      </c>
      <c r="M88" s="8">
        <f t="shared" si="236"/>
        <v>6480</v>
      </c>
      <c r="N88" s="8">
        <f t="shared" si="236"/>
        <v>0</v>
      </c>
      <c r="O88" s="8">
        <f t="shared" si="236"/>
        <v>0</v>
      </c>
      <c r="P88" s="8">
        <f t="shared" si="236"/>
        <v>0</v>
      </c>
      <c r="Q88" s="8">
        <f t="shared" si="236"/>
        <v>0</v>
      </c>
      <c r="R88" s="8">
        <f t="shared" si="236"/>
        <v>0</v>
      </c>
      <c r="S88" s="8">
        <f t="shared" si="236"/>
        <v>0</v>
      </c>
      <c r="T88" s="8">
        <f t="shared" si="236"/>
        <v>0</v>
      </c>
      <c r="U88" s="8">
        <f t="shared" si="236"/>
        <v>0</v>
      </c>
      <c r="V88" s="8">
        <f t="shared" si="236"/>
        <v>0</v>
      </c>
      <c r="W88" s="8">
        <f t="shared" si="236"/>
        <v>0</v>
      </c>
      <c r="X88" s="8">
        <f t="shared" si="236"/>
        <v>0</v>
      </c>
      <c r="Y88" s="8">
        <f t="shared" si="236"/>
        <v>0</v>
      </c>
      <c r="Z88" s="8">
        <f t="shared" si="236"/>
        <v>0</v>
      </c>
      <c r="AA88" s="8">
        <f t="shared" si="236"/>
        <v>0</v>
      </c>
      <c r="AB88" s="8">
        <f t="shared" si="236"/>
        <v>0</v>
      </c>
      <c r="AC88" s="8">
        <f t="shared" si="236"/>
        <v>0</v>
      </c>
      <c r="AD88" s="8">
        <f t="shared" si="236"/>
        <v>0</v>
      </c>
      <c r="AE88" s="8">
        <f t="shared" si="236"/>
        <v>0</v>
      </c>
      <c r="AF88" s="8">
        <f t="shared" si="236"/>
        <v>0</v>
      </c>
      <c r="AG88" s="8">
        <f t="shared" si="236"/>
        <v>0</v>
      </c>
      <c r="AH88" s="8">
        <f t="shared" si="236"/>
        <v>0</v>
      </c>
      <c r="AI88" s="8">
        <f t="shared" si="236"/>
        <v>0</v>
      </c>
      <c r="AJ88" s="8">
        <f t="shared" si="236"/>
        <v>0</v>
      </c>
      <c r="AK88" s="8">
        <f t="shared" si="236"/>
        <v>0</v>
      </c>
      <c r="AL88" s="8">
        <f t="shared" si="236"/>
        <v>0</v>
      </c>
      <c r="AM88" s="8">
        <f t="shared" si="236"/>
        <v>0</v>
      </c>
      <c r="AN88" s="8">
        <f t="shared" si="236"/>
        <v>0</v>
      </c>
      <c r="AO88" s="8">
        <f t="shared" si="236"/>
        <v>0</v>
      </c>
      <c r="AP88" s="8">
        <f t="shared" si="236"/>
        <v>0</v>
      </c>
      <c r="AQ88" s="8">
        <f t="shared" si="236"/>
        <v>0</v>
      </c>
      <c r="AR88" s="8">
        <f t="shared" si="236"/>
        <v>0</v>
      </c>
      <c r="AS88" s="8">
        <f t="shared" si="251"/>
        <v>0</v>
      </c>
      <c r="AT88" s="8">
        <f t="shared" si="251"/>
        <v>0</v>
      </c>
      <c r="AU88" s="8">
        <f t="shared" si="251"/>
        <v>0</v>
      </c>
      <c r="AV88" s="8">
        <f t="shared" si="251"/>
        <v>0</v>
      </c>
      <c r="AW88" s="8">
        <f t="shared" si="251"/>
        <v>0</v>
      </c>
      <c r="AX88" s="8">
        <f t="shared" si="251"/>
        <v>0</v>
      </c>
      <c r="AY88" s="8">
        <f t="shared" si="251"/>
        <v>0</v>
      </c>
      <c r="AZ88" s="8">
        <f t="shared" si="251"/>
        <v>0</v>
      </c>
      <c r="BA88" s="8">
        <f t="shared" si="251"/>
        <v>0</v>
      </c>
      <c r="BB88" s="8">
        <f t="shared" si="251"/>
        <v>0</v>
      </c>
      <c r="BC88" s="8">
        <f t="shared" si="251"/>
        <v>0</v>
      </c>
      <c r="BD88" s="8">
        <f t="shared" si="251"/>
        <v>0</v>
      </c>
      <c r="BE88" s="8">
        <f t="shared" si="251"/>
        <v>0</v>
      </c>
      <c r="BF88" s="8">
        <f t="shared" si="251"/>
        <v>0</v>
      </c>
      <c r="BG88" s="8">
        <f t="shared" si="251"/>
        <v>0</v>
      </c>
    </row>
    <row r="89" spans="1:59" ht="31.5" x14ac:dyDescent="0.25">
      <c r="A89" s="10" t="s">
        <v>133</v>
      </c>
      <c r="B89" s="23" t="s">
        <v>134</v>
      </c>
      <c r="C89" s="15" t="s">
        <v>21</v>
      </c>
      <c r="D89" s="15" t="s">
        <v>92</v>
      </c>
      <c r="E89" s="12">
        <f>J89+O89+T89+Y89+AD89+AI89+AN89+AS89+AX89+BC89</f>
        <v>6480</v>
      </c>
      <c r="F89" s="12">
        <f>K89+P89+U89+Z89+AE89+AJ89+AO89+AT89+AY89+BD89</f>
        <v>0</v>
      </c>
      <c r="G89" s="12">
        <f t="shared" ref="G89" si="254">L89+Q89+V89+AA89+AF89+AK89+AP89+AU89+AZ89+BE89</f>
        <v>0</v>
      </c>
      <c r="H89" s="25">
        <f>M89+R89+W89+AB89+AG89+AL89+AQ89+AV89+BA89+BF89</f>
        <v>6480</v>
      </c>
      <c r="I89" s="12">
        <f t="shared" ref="I89" si="255">N89+S89+X89+AC89+AH89+AM89+AR89+AW89+BB89+BG89</f>
        <v>0</v>
      </c>
      <c r="J89" s="24">
        <f>M89</f>
        <v>6480</v>
      </c>
      <c r="K89" s="20">
        <v>0</v>
      </c>
      <c r="L89" s="20">
        <v>0</v>
      </c>
      <c r="M89" s="26">
        <v>6480</v>
      </c>
      <c r="N89" s="20">
        <v>0</v>
      </c>
      <c r="O89" s="20">
        <f>R89</f>
        <v>0</v>
      </c>
      <c r="P89" s="20">
        <v>0</v>
      </c>
      <c r="Q89" s="20">
        <v>0</v>
      </c>
      <c r="R89" s="21">
        <v>0</v>
      </c>
      <c r="S89" s="20">
        <v>0</v>
      </c>
      <c r="T89" s="20">
        <f>W89</f>
        <v>0</v>
      </c>
      <c r="U89" s="20">
        <v>0</v>
      </c>
      <c r="V89" s="20">
        <v>0</v>
      </c>
      <c r="W89" s="21">
        <v>0</v>
      </c>
      <c r="X89" s="20">
        <v>0</v>
      </c>
      <c r="Y89" s="20">
        <f>AB89</f>
        <v>0</v>
      </c>
      <c r="Z89" s="20">
        <v>0</v>
      </c>
      <c r="AA89" s="20">
        <v>0</v>
      </c>
      <c r="AB89" s="21">
        <v>0</v>
      </c>
      <c r="AC89" s="20">
        <v>0</v>
      </c>
      <c r="AD89" s="20">
        <f>AG89</f>
        <v>0</v>
      </c>
      <c r="AE89" s="20">
        <v>0</v>
      </c>
      <c r="AF89" s="20">
        <v>0</v>
      </c>
      <c r="AG89" s="21">
        <v>0</v>
      </c>
      <c r="AH89" s="20">
        <v>0</v>
      </c>
      <c r="AI89" s="20">
        <f>AL89</f>
        <v>0</v>
      </c>
      <c r="AJ89" s="20">
        <v>0</v>
      </c>
      <c r="AK89" s="20">
        <v>0</v>
      </c>
      <c r="AL89" s="21">
        <v>0</v>
      </c>
      <c r="AM89" s="20">
        <v>0</v>
      </c>
      <c r="AN89" s="20">
        <f>AQ89</f>
        <v>0</v>
      </c>
      <c r="AO89" s="20">
        <v>0</v>
      </c>
      <c r="AP89" s="20">
        <v>0</v>
      </c>
      <c r="AQ89" s="21">
        <v>0</v>
      </c>
      <c r="AR89" s="20">
        <v>0</v>
      </c>
      <c r="AS89" s="20">
        <f>AV89</f>
        <v>0</v>
      </c>
      <c r="AT89" s="20">
        <v>0</v>
      </c>
      <c r="AU89" s="20">
        <v>0</v>
      </c>
      <c r="AV89" s="21">
        <v>0</v>
      </c>
      <c r="AW89" s="20">
        <v>0</v>
      </c>
      <c r="AX89" s="20">
        <f>BA89</f>
        <v>0</v>
      </c>
      <c r="AY89" s="20">
        <v>0</v>
      </c>
      <c r="AZ89" s="20">
        <v>0</v>
      </c>
      <c r="BA89" s="21">
        <v>0</v>
      </c>
      <c r="BB89" s="20">
        <v>0</v>
      </c>
      <c r="BC89" s="20">
        <f>BF89</f>
        <v>0</v>
      </c>
      <c r="BD89" s="20">
        <v>0</v>
      </c>
      <c r="BE89" s="20">
        <v>0</v>
      </c>
      <c r="BF89" s="21">
        <v>0</v>
      </c>
      <c r="BG89" s="20">
        <v>0</v>
      </c>
    </row>
    <row r="90" spans="1:59" s="9" customFormat="1" ht="33" customHeight="1" x14ac:dyDescent="0.25">
      <c r="A90" s="52" t="s">
        <v>136</v>
      </c>
      <c r="B90" s="101" t="s">
        <v>138</v>
      </c>
      <c r="C90" s="101"/>
      <c r="D90" s="101"/>
      <c r="E90" s="8">
        <f>SUM(E91:E97)</f>
        <v>3634.9</v>
      </c>
      <c r="F90" s="8">
        <f t="shared" ref="F90:BG90" si="256">SUM(F91:F97)</f>
        <v>0</v>
      </c>
      <c r="G90" s="8">
        <f t="shared" si="256"/>
        <v>0</v>
      </c>
      <c r="H90" s="8">
        <f t="shared" si="256"/>
        <v>3634.9</v>
      </c>
      <c r="I90" s="8">
        <f t="shared" si="256"/>
        <v>0</v>
      </c>
      <c r="J90" s="8">
        <f t="shared" si="256"/>
        <v>1250.7</v>
      </c>
      <c r="K90" s="8">
        <f t="shared" si="256"/>
        <v>0</v>
      </c>
      <c r="L90" s="8">
        <f t="shared" si="256"/>
        <v>0</v>
      </c>
      <c r="M90" s="8">
        <f t="shared" si="256"/>
        <v>1250.7</v>
      </c>
      <c r="N90" s="8">
        <f t="shared" si="256"/>
        <v>0</v>
      </c>
      <c r="O90" s="8">
        <f t="shared" si="256"/>
        <v>176.2</v>
      </c>
      <c r="P90" s="8">
        <f t="shared" si="256"/>
        <v>0</v>
      </c>
      <c r="Q90" s="8">
        <f t="shared" si="256"/>
        <v>0</v>
      </c>
      <c r="R90" s="8">
        <f t="shared" si="256"/>
        <v>176.2</v>
      </c>
      <c r="S90" s="8">
        <f t="shared" si="256"/>
        <v>0</v>
      </c>
      <c r="T90" s="8">
        <f t="shared" si="256"/>
        <v>1608</v>
      </c>
      <c r="U90" s="8">
        <f t="shared" si="256"/>
        <v>0</v>
      </c>
      <c r="V90" s="8">
        <f t="shared" si="256"/>
        <v>0</v>
      </c>
      <c r="W90" s="8">
        <f t="shared" si="256"/>
        <v>1608</v>
      </c>
      <c r="X90" s="8">
        <f t="shared" si="256"/>
        <v>0</v>
      </c>
      <c r="Y90" s="8">
        <f t="shared" si="256"/>
        <v>600</v>
      </c>
      <c r="Z90" s="8">
        <f t="shared" si="256"/>
        <v>0</v>
      </c>
      <c r="AA90" s="8">
        <f t="shared" si="256"/>
        <v>0</v>
      </c>
      <c r="AB90" s="8">
        <f t="shared" si="256"/>
        <v>600</v>
      </c>
      <c r="AC90" s="8">
        <f t="shared" si="256"/>
        <v>0</v>
      </c>
      <c r="AD90" s="8">
        <f t="shared" si="256"/>
        <v>0</v>
      </c>
      <c r="AE90" s="8">
        <f t="shared" si="256"/>
        <v>0</v>
      </c>
      <c r="AF90" s="8">
        <f t="shared" si="256"/>
        <v>0</v>
      </c>
      <c r="AG90" s="8">
        <f t="shared" si="256"/>
        <v>0</v>
      </c>
      <c r="AH90" s="8">
        <f t="shared" si="256"/>
        <v>0</v>
      </c>
      <c r="AI90" s="8">
        <f t="shared" si="256"/>
        <v>0</v>
      </c>
      <c r="AJ90" s="8">
        <f t="shared" si="256"/>
        <v>0</v>
      </c>
      <c r="AK90" s="8">
        <f t="shared" si="256"/>
        <v>0</v>
      </c>
      <c r="AL90" s="8">
        <f t="shared" si="256"/>
        <v>0</v>
      </c>
      <c r="AM90" s="8">
        <f t="shared" si="256"/>
        <v>0</v>
      </c>
      <c r="AN90" s="8">
        <f t="shared" si="256"/>
        <v>0</v>
      </c>
      <c r="AO90" s="8">
        <f t="shared" si="256"/>
        <v>0</v>
      </c>
      <c r="AP90" s="8">
        <f t="shared" si="256"/>
        <v>0</v>
      </c>
      <c r="AQ90" s="8">
        <f t="shared" si="256"/>
        <v>0</v>
      </c>
      <c r="AR90" s="8">
        <f t="shared" si="256"/>
        <v>0</v>
      </c>
      <c r="AS90" s="8">
        <f t="shared" si="256"/>
        <v>0</v>
      </c>
      <c r="AT90" s="8">
        <f t="shared" si="256"/>
        <v>0</v>
      </c>
      <c r="AU90" s="8">
        <f t="shared" si="256"/>
        <v>0</v>
      </c>
      <c r="AV90" s="8">
        <f t="shared" si="256"/>
        <v>0</v>
      </c>
      <c r="AW90" s="8">
        <f t="shared" si="256"/>
        <v>0</v>
      </c>
      <c r="AX90" s="8">
        <f t="shared" si="256"/>
        <v>0</v>
      </c>
      <c r="AY90" s="8">
        <f t="shared" si="256"/>
        <v>0</v>
      </c>
      <c r="AZ90" s="8">
        <f t="shared" si="256"/>
        <v>0</v>
      </c>
      <c r="BA90" s="8">
        <f t="shared" si="256"/>
        <v>0</v>
      </c>
      <c r="BB90" s="8">
        <f t="shared" si="256"/>
        <v>0</v>
      </c>
      <c r="BC90" s="8">
        <f t="shared" si="256"/>
        <v>0</v>
      </c>
      <c r="BD90" s="8">
        <f t="shared" si="256"/>
        <v>0</v>
      </c>
      <c r="BE90" s="8">
        <f t="shared" si="256"/>
        <v>0</v>
      </c>
      <c r="BF90" s="8">
        <f t="shared" si="256"/>
        <v>0</v>
      </c>
      <c r="BG90" s="8">
        <f t="shared" si="256"/>
        <v>0</v>
      </c>
    </row>
    <row r="91" spans="1:59" ht="83.25" customHeight="1" x14ac:dyDescent="0.25">
      <c r="A91" s="10" t="s">
        <v>137</v>
      </c>
      <c r="B91" s="23" t="s">
        <v>139</v>
      </c>
      <c r="C91" s="15" t="s">
        <v>21</v>
      </c>
      <c r="D91" s="15" t="s">
        <v>33</v>
      </c>
      <c r="E91" s="12">
        <f t="shared" ref="E91:F93" si="257">J91+O91+T91+Y91+AD91+AI91+AN91+AS91+AX91+BC91</f>
        <v>243.10000000000002</v>
      </c>
      <c r="F91" s="12">
        <f t="shared" si="257"/>
        <v>0</v>
      </c>
      <c r="G91" s="12">
        <f t="shared" ref="G91" si="258">L91+Q91+V91+AA91+AF91+AK91+AP91+AU91+AZ91+BE91</f>
        <v>0</v>
      </c>
      <c r="H91" s="49">
        <f t="shared" ref="H91:H96" si="259">M91+R91+W91+AB91+AG91+AL91+AQ91+AV91+BA91+BF91</f>
        <v>243.10000000000002</v>
      </c>
      <c r="I91" s="12">
        <f t="shared" ref="I91" si="260">N91+S91+X91+AC91+AH91+AM91+AR91+AW91+BB91+BG91</f>
        <v>0</v>
      </c>
      <c r="J91" s="32">
        <f t="shared" ref="J91:J96" si="261">M91</f>
        <v>243.10000000000002</v>
      </c>
      <c r="K91" s="20">
        <v>0</v>
      </c>
      <c r="L91" s="20">
        <v>0</v>
      </c>
      <c r="M91" s="26">
        <f>600-356.9</f>
        <v>243.10000000000002</v>
      </c>
      <c r="N91" s="20">
        <v>0</v>
      </c>
      <c r="O91" s="20">
        <f t="shared" ref="O91:O96" si="262">R91</f>
        <v>0</v>
      </c>
      <c r="P91" s="20">
        <v>0</v>
      </c>
      <c r="Q91" s="20">
        <v>0</v>
      </c>
      <c r="R91" s="21">
        <v>0</v>
      </c>
      <c r="S91" s="20">
        <v>0</v>
      </c>
      <c r="T91" s="20">
        <f t="shared" ref="T91:T96" si="263">W91</f>
        <v>0</v>
      </c>
      <c r="U91" s="20">
        <v>0</v>
      </c>
      <c r="V91" s="20">
        <v>0</v>
      </c>
      <c r="W91" s="21">
        <v>0</v>
      </c>
      <c r="X91" s="20">
        <v>0</v>
      </c>
      <c r="Y91" s="20">
        <f t="shared" ref="Y91:Y96" si="264">AB91</f>
        <v>0</v>
      </c>
      <c r="Z91" s="20">
        <v>0</v>
      </c>
      <c r="AA91" s="20">
        <v>0</v>
      </c>
      <c r="AB91" s="21">
        <v>0</v>
      </c>
      <c r="AC91" s="20">
        <v>0</v>
      </c>
      <c r="AD91" s="20">
        <f t="shared" ref="AD91:AD96" si="265">AG91</f>
        <v>0</v>
      </c>
      <c r="AE91" s="20">
        <v>0</v>
      </c>
      <c r="AF91" s="20">
        <v>0</v>
      </c>
      <c r="AG91" s="21">
        <v>0</v>
      </c>
      <c r="AH91" s="20">
        <v>0</v>
      </c>
      <c r="AI91" s="20">
        <f t="shared" ref="AI91:AI96" si="266">AL91</f>
        <v>0</v>
      </c>
      <c r="AJ91" s="20">
        <v>0</v>
      </c>
      <c r="AK91" s="20">
        <v>0</v>
      </c>
      <c r="AL91" s="21">
        <v>0</v>
      </c>
      <c r="AM91" s="20">
        <v>0</v>
      </c>
      <c r="AN91" s="20">
        <f t="shared" ref="AN91:AN96" si="267">AQ91</f>
        <v>0</v>
      </c>
      <c r="AO91" s="20">
        <v>0</v>
      </c>
      <c r="AP91" s="20">
        <v>0</v>
      </c>
      <c r="AQ91" s="21">
        <v>0</v>
      </c>
      <c r="AR91" s="20">
        <v>0</v>
      </c>
      <c r="AS91" s="20">
        <f t="shared" ref="AS91:AS96" si="268">AV91</f>
        <v>0</v>
      </c>
      <c r="AT91" s="20">
        <v>0</v>
      </c>
      <c r="AU91" s="20">
        <v>0</v>
      </c>
      <c r="AV91" s="21">
        <v>0</v>
      </c>
      <c r="AW91" s="20">
        <v>0</v>
      </c>
      <c r="AX91" s="20">
        <f t="shared" ref="AX91:AX96" si="269">BA91</f>
        <v>0</v>
      </c>
      <c r="AY91" s="20">
        <v>0</v>
      </c>
      <c r="AZ91" s="20">
        <v>0</v>
      </c>
      <c r="BA91" s="21">
        <v>0</v>
      </c>
      <c r="BB91" s="20">
        <v>0</v>
      </c>
      <c r="BC91" s="20">
        <f t="shared" ref="BC91:BC96" si="270">BF91</f>
        <v>0</v>
      </c>
      <c r="BD91" s="20">
        <v>0</v>
      </c>
      <c r="BE91" s="20">
        <v>0</v>
      </c>
      <c r="BF91" s="21">
        <v>0</v>
      </c>
      <c r="BG91" s="20">
        <v>0</v>
      </c>
    </row>
    <row r="92" spans="1:59" ht="60" customHeight="1" x14ac:dyDescent="0.25">
      <c r="A92" s="10" t="s">
        <v>144</v>
      </c>
      <c r="B92" s="23" t="s">
        <v>187</v>
      </c>
      <c r="C92" s="15" t="s">
        <v>21</v>
      </c>
      <c r="D92" s="15" t="s">
        <v>33</v>
      </c>
      <c r="E92" s="12">
        <f t="shared" si="257"/>
        <v>1573.4</v>
      </c>
      <c r="F92" s="12">
        <f t="shared" si="257"/>
        <v>0</v>
      </c>
      <c r="G92" s="12">
        <f t="shared" ref="G92" si="271">L92+Q92+V92+AA92+AF92+AK92+AP92+AU92+AZ92+BE92</f>
        <v>0</v>
      </c>
      <c r="H92" s="49">
        <f t="shared" si="259"/>
        <v>1573.4</v>
      </c>
      <c r="I92" s="12">
        <f t="shared" ref="I92" si="272">N92+S92+X92+AC92+AH92+AM92+AR92+AW92+BB92+BG92</f>
        <v>0</v>
      </c>
      <c r="J92" s="32">
        <f t="shared" si="261"/>
        <v>973.4</v>
      </c>
      <c r="K92" s="20">
        <v>0</v>
      </c>
      <c r="L92" s="20">
        <v>0</v>
      </c>
      <c r="M92" s="26">
        <v>973.4</v>
      </c>
      <c r="N92" s="20">
        <v>0</v>
      </c>
      <c r="O92" s="20">
        <f t="shared" si="262"/>
        <v>0</v>
      </c>
      <c r="P92" s="20">
        <v>0</v>
      </c>
      <c r="Q92" s="20">
        <v>0</v>
      </c>
      <c r="R92" s="21">
        <v>0</v>
      </c>
      <c r="S92" s="20">
        <v>0</v>
      </c>
      <c r="T92" s="48">
        <f t="shared" si="263"/>
        <v>600</v>
      </c>
      <c r="U92" s="20">
        <v>0</v>
      </c>
      <c r="V92" s="20">
        <v>0</v>
      </c>
      <c r="W92" s="47">
        <v>600</v>
      </c>
      <c r="X92" s="20">
        <v>0</v>
      </c>
      <c r="Y92" s="20">
        <f t="shared" si="264"/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si="265"/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si="266"/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si="267"/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si="268"/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si="269"/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si="270"/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39" customHeight="1" x14ac:dyDescent="0.25">
      <c r="A93" s="10" t="s">
        <v>147</v>
      </c>
      <c r="B93" s="23" t="s">
        <v>148</v>
      </c>
      <c r="C93" s="15" t="s">
        <v>21</v>
      </c>
      <c r="D93" s="15" t="s">
        <v>33</v>
      </c>
      <c r="E93" s="12">
        <f t="shared" si="257"/>
        <v>34.200000000000003</v>
      </c>
      <c r="F93" s="12">
        <f t="shared" si="257"/>
        <v>0</v>
      </c>
      <c r="G93" s="12">
        <f t="shared" ref="G93" si="273">L93+Q93+V93+AA93+AF93+AK93+AP93+AU93+AZ93+BE93</f>
        <v>0</v>
      </c>
      <c r="H93" s="49">
        <f t="shared" si="259"/>
        <v>34.200000000000003</v>
      </c>
      <c r="I93" s="12">
        <f t="shared" ref="I93" si="274">N93+S93+X93+AC93+AH93+AM93+AR93+AW93+BB93+BG93</f>
        <v>0</v>
      </c>
      <c r="J93" s="32">
        <f t="shared" si="261"/>
        <v>34.200000000000003</v>
      </c>
      <c r="K93" s="20">
        <v>0</v>
      </c>
      <c r="L93" s="20">
        <v>0</v>
      </c>
      <c r="M93" s="26">
        <v>34.200000000000003</v>
      </c>
      <c r="N93" s="20">
        <v>0</v>
      </c>
      <c r="O93" s="20">
        <f t="shared" si="262"/>
        <v>0</v>
      </c>
      <c r="P93" s="20">
        <v>0</v>
      </c>
      <c r="Q93" s="20">
        <v>0</v>
      </c>
      <c r="R93" s="21">
        <v>0</v>
      </c>
      <c r="S93" s="20">
        <v>0</v>
      </c>
      <c r="T93" s="20">
        <f t="shared" si="263"/>
        <v>0</v>
      </c>
      <c r="U93" s="20">
        <v>0</v>
      </c>
      <c r="V93" s="20">
        <v>0</v>
      </c>
      <c r="W93" s="21">
        <v>0</v>
      </c>
      <c r="X93" s="20">
        <v>0</v>
      </c>
      <c r="Y93" s="20">
        <f t="shared" si="264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65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66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67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68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69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0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63.75" customHeight="1" x14ac:dyDescent="0.25">
      <c r="A94" s="10" t="s">
        <v>151</v>
      </c>
      <c r="B94" s="23" t="s">
        <v>176</v>
      </c>
      <c r="C94" s="15" t="s">
        <v>21</v>
      </c>
      <c r="D94" s="15" t="s">
        <v>33</v>
      </c>
      <c r="E94" s="12">
        <f t="shared" ref="E94" si="275">J94+O94+T94+Y94+AD94+AI94+AN94+AS94+AX94+BC94</f>
        <v>176.2</v>
      </c>
      <c r="F94" s="12">
        <f t="shared" ref="F94" si="276">K94+P94+U94+Z94+AE94+AJ94+AO94+AT94+AY94+BD94</f>
        <v>0</v>
      </c>
      <c r="G94" s="12">
        <f t="shared" ref="G94" si="277">L94+Q94+V94+AA94+AF94+AK94+AP94+AU94+AZ94+BE94</f>
        <v>0</v>
      </c>
      <c r="H94" s="49">
        <f t="shared" si="259"/>
        <v>176.2</v>
      </c>
      <c r="I94" s="12">
        <f t="shared" ref="I94" si="278">N94+S94+X94+AC94+AH94+AM94+AR94+AW94+BB94+BG94</f>
        <v>0</v>
      </c>
      <c r="J94" s="24">
        <f t="shared" si="261"/>
        <v>0</v>
      </c>
      <c r="K94" s="20">
        <v>0</v>
      </c>
      <c r="L94" s="20">
        <v>0</v>
      </c>
      <c r="M94" s="26">
        <v>0</v>
      </c>
      <c r="N94" s="20">
        <v>0</v>
      </c>
      <c r="O94" s="48">
        <f t="shared" si="262"/>
        <v>176.2</v>
      </c>
      <c r="P94" s="20">
        <v>0</v>
      </c>
      <c r="Q94" s="20">
        <v>0</v>
      </c>
      <c r="R94" s="47">
        <v>176.2</v>
      </c>
      <c r="S94" s="20">
        <v>0</v>
      </c>
      <c r="T94" s="20">
        <f t="shared" si="263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4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65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66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67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68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69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0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181</v>
      </c>
      <c r="B95" s="23" t="s">
        <v>182</v>
      </c>
      <c r="C95" s="15" t="s">
        <v>21</v>
      </c>
      <c r="D95" s="15" t="s">
        <v>33</v>
      </c>
      <c r="E95" s="12">
        <f t="shared" ref="E95" si="279">J95+O95+T95+Y95+AD95+AI95+AN95+AS95+AX95+BC95</f>
        <v>1008</v>
      </c>
      <c r="F95" s="12">
        <f t="shared" ref="F95" si="280">K95+P95+U95+Z95+AE95+AJ95+AO95+AT95+AY95+BD95</f>
        <v>0</v>
      </c>
      <c r="G95" s="12">
        <f t="shared" ref="G95" si="281">L95+Q95+V95+AA95+AF95+AK95+AP95+AU95+AZ95+BE95</f>
        <v>0</v>
      </c>
      <c r="H95" s="49">
        <f t="shared" si="259"/>
        <v>1008</v>
      </c>
      <c r="I95" s="12">
        <f t="shared" ref="I95" si="282">N95+S95+X95+AC95+AH95+AM95+AR95+AW95+BB95+BG95</f>
        <v>0</v>
      </c>
      <c r="J95" s="24">
        <f t="shared" si="261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2"/>
        <v>0</v>
      </c>
      <c r="P95" s="20">
        <v>0</v>
      </c>
      <c r="Q95" s="20">
        <v>0</v>
      </c>
      <c r="R95" s="47">
        <f>677.6-677.6</f>
        <v>0</v>
      </c>
      <c r="S95" s="20">
        <v>0</v>
      </c>
      <c r="T95" s="48">
        <f t="shared" si="263"/>
        <v>1008</v>
      </c>
      <c r="U95" s="20">
        <v>0</v>
      </c>
      <c r="V95" s="20">
        <v>0</v>
      </c>
      <c r="W95" s="47">
        <v>1008</v>
      </c>
      <c r="X95" s="20">
        <v>0</v>
      </c>
      <c r="Y95" s="20">
        <f t="shared" si="264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65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66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67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68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69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0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198</v>
      </c>
      <c r="B96" s="23" t="s">
        <v>199</v>
      </c>
      <c r="C96" s="15" t="s">
        <v>21</v>
      </c>
      <c r="D96" s="15" t="s">
        <v>33</v>
      </c>
      <c r="E96" s="12">
        <f t="shared" ref="E96" si="283">J96+O96+T96+Y96+AD96+AI96+AN96+AS96+AX96+BC96</f>
        <v>600</v>
      </c>
      <c r="F96" s="12">
        <f t="shared" ref="F96" si="284">K96+P96+U96+Z96+AE96+AJ96+AO96+AT96+AY96+BD96</f>
        <v>0</v>
      </c>
      <c r="G96" s="12">
        <f t="shared" ref="G96" si="285">L96+Q96+V96+AA96+AF96+AK96+AP96+AU96+AZ96+BE96</f>
        <v>0</v>
      </c>
      <c r="H96" s="49">
        <f t="shared" si="259"/>
        <v>600</v>
      </c>
      <c r="I96" s="12">
        <f t="shared" ref="I96" si="286">N96+S96+X96+AC96+AH96+AM96+AR96+AW96+BB96+BG96</f>
        <v>0</v>
      </c>
      <c r="J96" s="24">
        <f t="shared" si="261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2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3"/>
        <v>0</v>
      </c>
      <c r="U96" s="20">
        <v>0</v>
      </c>
      <c r="V96" s="20">
        <v>0</v>
      </c>
      <c r="W96" s="47">
        <v>0</v>
      </c>
      <c r="X96" s="20">
        <v>0</v>
      </c>
      <c r="Y96" s="48">
        <f t="shared" si="264"/>
        <v>600</v>
      </c>
      <c r="Z96" s="20">
        <v>0</v>
      </c>
      <c r="AA96" s="20">
        <v>0</v>
      </c>
      <c r="AB96" s="47">
        <v>600</v>
      </c>
      <c r="AC96" s="20">
        <v>0</v>
      </c>
      <c r="AD96" s="20">
        <f t="shared" si="265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66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67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68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69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0"/>
        <v>0</v>
      </c>
      <c r="BD96" s="20">
        <v>0</v>
      </c>
      <c r="BE96" s="20">
        <v>0</v>
      </c>
      <c r="BF96" s="21">
        <v>0</v>
      </c>
      <c r="BG96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5:D45"/>
    <mergeCell ref="B32:D32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8:D88"/>
    <mergeCell ref="B90:D90"/>
    <mergeCell ref="B46:D46"/>
    <mergeCell ref="B59:D59"/>
    <mergeCell ref="B79:D79"/>
    <mergeCell ref="B81:D81"/>
    <mergeCell ref="B86:D86"/>
    <mergeCell ref="B70:D70"/>
    <mergeCell ref="B72:D72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4" man="1"/>
    <brk id="39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2024-06-27T12:46:01Z</cp:lastPrinted>
  <dcterms:created xsi:type="dcterms:W3CDTF">2019-10-14T07:16:42Z</dcterms:created>
  <dcterms:modified xsi:type="dcterms:W3CDTF">2024-06-27T12:46:03Z</dcterms:modified>
</cp:coreProperties>
</file>