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Лист1!$A$1:$T$21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 l="1"/>
  <c r="T8" i="1" l="1"/>
  <c r="R4" i="1" l="1"/>
  <c r="S3" i="1" l="1"/>
  <c r="N11" i="1" l="1"/>
  <c r="O11" i="1"/>
  <c r="M12" i="1"/>
  <c r="S15" i="1" l="1"/>
  <c r="R5" i="1"/>
  <c r="S4" i="1"/>
  <c r="S5" i="1"/>
  <c r="E3" i="1" l="1"/>
  <c r="M18" i="1" l="1"/>
  <c r="I18" i="1"/>
  <c r="E18" i="1"/>
  <c r="S10" i="1" l="1"/>
  <c r="F11" i="1" l="1"/>
  <c r="G11" i="1"/>
  <c r="H11" i="1"/>
  <c r="J11" i="1"/>
  <c r="K11" i="1"/>
  <c r="L11" i="1"/>
  <c r="P11" i="1"/>
  <c r="I17" i="1" l="1"/>
  <c r="S8" i="1" l="1"/>
  <c r="S9" i="1" l="1"/>
  <c r="M20" i="1" l="1"/>
  <c r="S20" i="1"/>
  <c r="I19" i="1"/>
  <c r="I20" i="1"/>
  <c r="Q20" i="1" l="1"/>
  <c r="E20" i="1"/>
  <c r="E19" i="1" l="1"/>
  <c r="Q18" i="1" l="1"/>
  <c r="S7" i="1"/>
  <c r="S12" i="1"/>
  <c r="S13" i="1"/>
  <c r="S14" i="1"/>
  <c r="S16" i="1"/>
  <c r="S18" i="1"/>
  <c r="I10" i="1"/>
  <c r="F21" i="1"/>
  <c r="G21" i="1"/>
  <c r="H21" i="1"/>
  <c r="J21" i="1"/>
  <c r="K21" i="1"/>
  <c r="L21" i="1"/>
  <c r="N21" i="1"/>
  <c r="O21" i="1"/>
  <c r="P21" i="1"/>
  <c r="S17" i="1"/>
  <c r="R21" i="1" l="1"/>
  <c r="S11" i="1"/>
  <c r="M9" i="1"/>
  <c r="I9" i="1"/>
  <c r="Q9" i="1" l="1"/>
  <c r="M13" i="1"/>
  <c r="M14" i="1"/>
  <c r="M15" i="1"/>
  <c r="M16" i="1"/>
  <c r="I13" i="1"/>
  <c r="I14" i="1"/>
  <c r="I15" i="1"/>
  <c r="I16" i="1"/>
  <c r="I12" i="1"/>
  <c r="Q15" i="1" l="1"/>
  <c r="M11" i="1"/>
  <c r="Q16" i="1"/>
  <c r="I11" i="1"/>
  <c r="Q14" i="1"/>
  <c r="Q13" i="1"/>
  <c r="Q12" i="1"/>
  <c r="E13" i="1"/>
  <c r="E14" i="1"/>
  <c r="E15" i="1"/>
  <c r="E16" i="1"/>
  <c r="E12" i="1"/>
  <c r="E11" i="1" l="1"/>
  <c r="Q11" i="1"/>
  <c r="M17" i="1"/>
  <c r="E17" i="1"/>
  <c r="Q17" i="1" l="1"/>
  <c r="M4" i="1"/>
  <c r="M5" i="1"/>
  <c r="M7" i="1"/>
  <c r="M8" i="1"/>
  <c r="M10" i="1"/>
  <c r="Q10" i="1" s="1"/>
  <c r="I4" i="1"/>
  <c r="Q4" i="1" s="1"/>
  <c r="I5" i="1"/>
  <c r="I7" i="1"/>
  <c r="I8" i="1"/>
  <c r="E5" i="1"/>
  <c r="E6" i="1"/>
  <c r="E7" i="1"/>
  <c r="E8" i="1"/>
  <c r="E9" i="1"/>
  <c r="E10" i="1"/>
  <c r="I3" i="1"/>
  <c r="Q5" i="1" l="1"/>
  <c r="Q8" i="1"/>
  <c r="E21" i="1"/>
  <c r="Q7" i="1"/>
  <c r="I6" i="1" l="1"/>
  <c r="I21" i="1" s="1"/>
  <c r="M6" i="1" l="1"/>
  <c r="M21" i="1" s="1"/>
  <c r="S6" i="1"/>
  <c r="Q21" i="1" l="1"/>
  <c r="S21" i="1"/>
  <c r="Q6" i="1"/>
</calcChain>
</file>

<file path=xl/sharedStrings.xml><?xml version="1.0" encoding="utf-8"?>
<sst xmlns="http://schemas.openxmlformats.org/spreadsheetml/2006/main" count="84" uniqueCount="49">
  <si>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</si>
  <si>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</si>
  <si>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</si>
  <si>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</si>
  <si>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</si>
  <si>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</si>
  <si>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</si>
  <si>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 xml:space="preserve">УЖКХиС, Адм. ЗР, </t>
  </si>
  <si>
    <t>Подпрограмма 1 "Реализация функций муниципального управления"</t>
  </si>
  <si>
    <t xml:space="preserve">Адм. ЗР, УФ, УМИ, УЖКХ 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</si>
  <si>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</si>
  <si>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МКУ ЗР "Северное"</t>
  </si>
  <si>
    <t>Подпрограмма 4 "Обеспечение информационной открытости органов местного самоуправления Заполярного района"</t>
  </si>
  <si>
    <t>УЖКХиС,  Адм ЗР</t>
  </si>
  <si>
    <t>Адм ЗР, МКУ ЗР "Северное"</t>
  </si>
  <si>
    <t>Подпрограмма 5 "Организация и проведение официальных мероприятий муниципального района "Заполярный район"</t>
  </si>
  <si>
    <t>Адм. ЗР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</si>
  <si>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</si>
  <si>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МП "Управление финансами в муниципальном районе "Заполярный район" на 2019-2022 годы"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</si>
  <si>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</si>
  <si>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</si>
  <si>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</si>
  <si>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</si>
  <si>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</si>
  <si>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</si>
  <si>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МП "Безопасность на территории муниципального района «Заполярный район» на 2019-2023 годы"</t>
  </si>
  <si>
    <t>МП "Развитие административной системы местного самоуправления муниципального района "Заполярный район" на 2017-2022 годы"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</si>
  <si>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</si>
  <si>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</si>
  <si>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</si>
  <si>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</si>
  <si>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</si>
  <si>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</si>
  <si>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9.1.</t>
  </si>
  <si>
    <t>9.2.</t>
  </si>
  <si>
    <t>9.3.</t>
  </si>
  <si>
    <t>9.4.</t>
  </si>
  <si>
    <t>9.5.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</si>
  <si>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</si>
  <si>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</si>
  <si>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</si>
  <si>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Адм.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</si>
  <si>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</si>
  <si>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</si>
  <si>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</si>
  <si>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2023 год</t>
  </si>
  <si>
    <t>Всего (план) на 01.10.2023</t>
  </si>
  <si>
    <t>Кассовое исполнение на 01.10.2023</t>
  </si>
  <si>
    <t>% исполнения от плана 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</si>
</sst>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166" fontId="5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5" fontId="4" fillId="0" borderId="1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167" fontId="6" fillId="0" borderId="0" xfId="0" applyNumberFormat="1" applyFont="1" applyFill="1"/>
    <xf numFmtId="168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6" fontId="4" fillId="0" borderId="1" xfId="0" applyNumberFormat="1" applyFont="1" applyFill="1" applyBorder="1" applyAlignment="1">
      <alignment horizontal="justify" vertical="top" wrapText="1"/>
    </xf>
    <xf numFmtId="0" fontId="10" fillId="0" borderId="1" xfId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166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view="pageBreakPreview" zoomScaleNormal="100" zoomScaleSheetLayoutView="100" workbookViewId="0">
      <pane ySplit="2" topLeftCell="A3" activePane="bottomLeft" state="frozen"/>
      <selection pane="bottomLeft" activeCell="O21" sqref="O21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customWidth="1"/>
    <col min="4" max="4" width="18.7109375" style="7" customWidth="1"/>
    <col min="5" max="5" width="14.85546875" style="7" customWidth="1"/>
    <col min="6" max="6" width="14.28515625" style="7" customWidth="1"/>
    <col min="7" max="7" width="12.5703125" style="7" customWidth="1"/>
    <col min="8" max="8" width="9.140625" style="7"/>
    <col min="9" max="9" width="11.28515625" style="7" customWidth="1"/>
    <col min="10" max="10" width="13.140625" style="7" customWidth="1"/>
    <col min="11" max="11" width="10.28515625" style="7" customWidth="1"/>
    <col min="12" max="12" width="9.140625" style="7"/>
    <col min="13" max="13" width="12.5703125" style="7" customWidth="1"/>
    <col min="14" max="14" width="14.28515625" style="7" customWidth="1"/>
    <col min="15" max="15" width="11" style="7" customWidth="1"/>
    <col min="16" max="16" width="11.28515625" style="7" customWidth="1"/>
    <col min="17" max="17" width="12.85546875" style="7" customWidth="1"/>
    <col min="18" max="18" width="14.85546875" style="7" customWidth="1"/>
    <col min="19" max="19" width="9.140625" style="7"/>
    <col min="20" max="20" width="9.42578125" style="7" bestFit="1" customWidth="1"/>
    <col min="21" max="16384" width="9.140625" style="7"/>
  </cols>
  <sheetData>
    <row r="1" spans="1:20" ht="27" customHeight="1" x14ac:dyDescent="0.25">
      <c r="A1" s="29" t="s">
        <v>27</v>
      </c>
      <c r="B1" s="30" t="s">
        <v>0</v>
      </c>
      <c r="C1" s="30" t="s">
        <v>1</v>
      </c>
      <c r="D1" s="30" t="s">
        <v>2</v>
      </c>
      <c r="E1" s="31" t="s">
        <v>45</v>
      </c>
      <c r="F1" s="31" t="s">
        <v>3</v>
      </c>
      <c r="G1" s="31"/>
      <c r="H1" s="31"/>
      <c r="I1" s="31" t="s">
        <v>46</v>
      </c>
      <c r="J1" s="31" t="s">
        <v>3</v>
      </c>
      <c r="K1" s="31"/>
      <c r="L1" s="31"/>
      <c r="M1" s="31" t="s">
        <v>47</v>
      </c>
      <c r="N1" s="31" t="s">
        <v>3</v>
      </c>
      <c r="O1" s="31"/>
      <c r="P1" s="31"/>
      <c r="Q1" s="31" t="s">
        <v>48</v>
      </c>
      <c r="R1" s="31" t="s">
        <v>3</v>
      </c>
      <c r="S1" s="31"/>
      <c r="T1" s="31"/>
    </row>
    <row r="2" spans="1:20" ht="25.5" x14ac:dyDescent="0.25">
      <c r="A2" s="29"/>
      <c r="B2" s="30"/>
      <c r="C2" s="30"/>
      <c r="D2" s="30"/>
      <c r="E2" s="31"/>
      <c r="F2" s="19" t="s">
        <v>4</v>
      </c>
      <c r="G2" s="19" t="s">
        <v>5</v>
      </c>
      <c r="H2" s="19" t="s">
        <v>6</v>
      </c>
      <c r="I2" s="31"/>
      <c r="J2" s="19" t="s">
        <v>4</v>
      </c>
      <c r="K2" s="19" t="s">
        <v>5</v>
      </c>
      <c r="L2" s="19" t="s">
        <v>6</v>
      </c>
      <c r="M2" s="31"/>
      <c r="N2" s="19" t="s">
        <v>4</v>
      </c>
      <c r="O2" s="19" t="s">
        <v>5</v>
      </c>
      <c r="P2" s="19" t="s">
        <v>6</v>
      </c>
      <c r="Q2" s="31"/>
      <c r="R2" s="19" t="s">
        <v>4</v>
      </c>
      <c r="S2" s="19" t="s">
        <v>5</v>
      </c>
      <c r="T2" s="19" t="s">
        <v>6</v>
      </c>
    </row>
    <row r="3" spans="1:20" s="27" customFormat="1" ht="54" customHeight="1" x14ac:dyDescent="0.25">
      <c r="A3" s="23">
        <v>1</v>
      </c>
      <c r="B3" s="24" t="s">
        <v>20</v>
      </c>
      <c r="C3" s="25" t="s">
        <v>16</v>
      </c>
      <c r="D3" s="26" t="s">
        <v>43</v>
      </c>
      <c r="E3" s="12">
        <f>F3+G3+H3</f>
        <v>122716</v>
      </c>
      <c r="F3" s="12">
        <v>86661</v>
      </c>
      <c r="G3" s="12">
        <v>36055</v>
      </c>
      <c r="H3" s="12">
        <v>0</v>
      </c>
      <c r="I3" s="12">
        <f>J3+K3+L3</f>
        <v>109.7</v>
      </c>
      <c r="J3" s="12">
        <v>0</v>
      </c>
      <c r="K3" s="12">
        <v>109.7</v>
      </c>
      <c r="L3" s="12">
        <v>0</v>
      </c>
      <c r="M3" s="12">
        <v>0</v>
      </c>
      <c r="N3" s="12">
        <v>0</v>
      </c>
      <c r="O3" s="12">
        <v>109.7</v>
      </c>
      <c r="P3" s="12">
        <v>0</v>
      </c>
      <c r="Q3" s="22">
        <v>0</v>
      </c>
      <c r="R3" s="22"/>
      <c r="S3" s="22">
        <f>O3/K3</f>
        <v>1</v>
      </c>
      <c r="T3" s="12"/>
    </row>
    <row r="4" spans="1:20" s="27" customFormat="1" ht="55.5" customHeight="1" x14ac:dyDescent="0.25">
      <c r="A4" s="23">
        <v>2</v>
      </c>
      <c r="B4" s="24" t="s">
        <v>21</v>
      </c>
      <c r="C4" s="25" t="s">
        <v>16</v>
      </c>
      <c r="D4" s="26" t="s">
        <v>40</v>
      </c>
      <c r="E4" s="12">
        <v>259899.80000000002</v>
      </c>
      <c r="F4" s="12">
        <v>47054.9</v>
      </c>
      <c r="G4" s="12">
        <v>223496.9</v>
      </c>
      <c r="H4" s="28">
        <v>0</v>
      </c>
      <c r="I4" s="12">
        <f t="shared" ref="I4:I8" si="0">J4+K4+L4</f>
        <v>119419.6</v>
      </c>
      <c r="J4" s="12">
        <v>47054.9</v>
      </c>
      <c r="K4" s="12">
        <v>72364.7</v>
      </c>
      <c r="L4" s="12">
        <v>0</v>
      </c>
      <c r="M4" s="12">
        <f t="shared" ref="M4:M10" si="1">N4+O4+P4</f>
        <v>100072.1</v>
      </c>
      <c r="N4" s="12">
        <v>30875</v>
      </c>
      <c r="O4" s="12">
        <v>69197.100000000006</v>
      </c>
      <c r="P4" s="12">
        <v>0</v>
      </c>
      <c r="Q4" s="22">
        <f>M4/I4</f>
        <v>0.83798723157672605</v>
      </c>
      <c r="R4" s="22">
        <f>N4/J4</f>
        <v>0.65614845637755048</v>
      </c>
      <c r="S4" s="22">
        <f>O4/K4</f>
        <v>0.95622727655887485</v>
      </c>
      <c r="T4" s="12"/>
    </row>
    <row r="5" spans="1:20" ht="80.25" customHeight="1" x14ac:dyDescent="0.25">
      <c r="A5" s="8">
        <v>3</v>
      </c>
      <c r="B5" s="3" t="s">
        <v>22</v>
      </c>
      <c r="C5" s="2" t="s">
        <v>16</v>
      </c>
      <c r="D5" s="1" t="s">
        <v>43</v>
      </c>
      <c r="E5" s="9">
        <f t="shared" ref="E5:E10" si="2">F5+G5+H5</f>
        <v>186961.5</v>
      </c>
      <c r="F5" s="9">
        <v>104093.9</v>
      </c>
      <c r="G5" s="9">
        <v>82867.600000000006</v>
      </c>
      <c r="H5" s="9">
        <v>0</v>
      </c>
      <c r="I5" s="9">
        <f t="shared" si="0"/>
        <v>43787</v>
      </c>
      <c r="J5" s="9">
        <v>10236.799999999999</v>
      </c>
      <c r="K5" s="9">
        <v>33550.199999999997</v>
      </c>
      <c r="L5" s="9">
        <v>0</v>
      </c>
      <c r="M5" s="9">
        <f t="shared" si="1"/>
        <v>20037.3</v>
      </c>
      <c r="N5" s="9">
        <v>0</v>
      </c>
      <c r="O5" s="9">
        <v>20037.3</v>
      </c>
      <c r="P5" s="9">
        <v>0</v>
      </c>
      <c r="Q5" s="10">
        <f>M5/I5</f>
        <v>0.45760842259118001</v>
      </c>
      <c r="R5" s="22">
        <f t="shared" ref="R5:R21" si="3">N5/J5</f>
        <v>0</v>
      </c>
      <c r="S5" s="22">
        <f>O5/K5</f>
        <v>0.59723339950283461</v>
      </c>
      <c r="T5" s="9"/>
    </row>
    <row r="6" spans="1:20" ht="63" customHeight="1" x14ac:dyDescent="0.25">
      <c r="A6" s="8">
        <v>4</v>
      </c>
      <c r="B6" s="3" t="s">
        <v>28</v>
      </c>
      <c r="C6" s="2" t="s">
        <v>16</v>
      </c>
      <c r="D6" s="1" t="s">
        <v>43</v>
      </c>
      <c r="E6" s="9">
        <f t="shared" si="2"/>
        <v>53944.1</v>
      </c>
      <c r="F6" s="9">
        <v>0</v>
      </c>
      <c r="G6" s="9">
        <v>53944.1</v>
      </c>
      <c r="H6" s="9">
        <v>0</v>
      </c>
      <c r="I6" s="12">
        <f>J6+K6+L6</f>
        <v>28027.200000000001</v>
      </c>
      <c r="J6" s="12">
        <v>0</v>
      </c>
      <c r="K6" s="12">
        <v>28027.200000000001</v>
      </c>
      <c r="L6" s="12">
        <v>0</v>
      </c>
      <c r="M6" s="12">
        <f>N6+O6+P6</f>
        <v>25573.7</v>
      </c>
      <c r="N6" s="9">
        <v>0</v>
      </c>
      <c r="O6" s="9">
        <v>25573.7</v>
      </c>
      <c r="P6" s="9">
        <v>0</v>
      </c>
      <c r="Q6" s="10">
        <f t="shared" ref="Q6:Q20" si="4">M6/I6</f>
        <v>0.91246003881943261</v>
      </c>
      <c r="R6" s="22"/>
      <c r="S6" s="10">
        <f t="shared" ref="S6:T21" si="5">O6/K6</f>
        <v>0.91246003881943261</v>
      </c>
      <c r="T6" s="9"/>
    </row>
    <row r="7" spans="1:20" ht="63.75" x14ac:dyDescent="0.25">
      <c r="A7" s="8">
        <v>5</v>
      </c>
      <c r="B7" s="3" t="s">
        <v>29</v>
      </c>
      <c r="C7" s="2" t="s">
        <v>16</v>
      </c>
      <c r="D7" s="1" t="s">
        <v>43</v>
      </c>
      <c r="E7" s="9">
        <f t="shared" si="2"/>
        <v>290057.3</v>
      </c>
      <c r="F7" s="9">
        <v>0</v>
      </c>
      <c r="G7" s="9">
        <v>290057.3</v>
      </c>
      <c r="H7" s="9">
        <v>0</v>
      </c>
      <c r="I7" s="9">
        <f t="shared" si="0"/>
        <v>199680.6</v>
      </c>
      <c r="J7" s="9">
        <v>0</v>
      </c>
      <c r="K7" s="9">
        <v>199680.6</v>
      </c>
      <c r="L7" s="9">
        <v>0</v>
      </c>
      <c r="M7" s="9">
        <f t="shared" si="1"/>
        <v>190013</v>
      </c>
      <c r="N7" s="9">
        <v>0</v>
      </c>
      <c r="O7" s="9">
        <v>190013</v>
      </c>
      <c r="P7" s="9">
        <v>0</v>
      </c>
      <c r="Q7" s="10">
        <f t="shared" si="4"/>
        <v>0.95158468073513403</v>
      </c>
      <c r="R7" s="22"/>
      <c r="S7" s="10">
        <f t="shared" si="5"/>
        <v>0.95158468073513403</v>
      </c>
      <c r="T7" s="9"/>
    </row>
    <row r="8" spans="1:20" ht="38.25" x14ac:dyDescent="0.25">
      <c r="A8" s="8">
        <v>6</v>
      </c>
      <c r="B8" s="3" t="s">
        <v>30</v>
      </c>
      <c r="C8" s="2" t="s">
        <v>16</v>
      </c>
      <c r="D8" s="1" t="s">
        <v>43</v>
      </c>
      <c r="E8" s="9">
        <f t="shared" si="2"/>
        <v>62428.700000000004</v>
      </c>
      <c r="F8" s="9">
        <v>863.4</v>
      </c>
      <c r="G8" s="9">
        <v>61153</v>
      </c>
      <c r="H8" s="11">
        <v>412.3</v>
      </c>
      <c r="I8" s="9">
        <f t="shared" si="0"/>
        <v>9076.1</v>
      </c>
      <c r="J8" s="9">
        <v>0</v>
      </c>
      <c r="K8" s="9">
        <v>9005.4</v>
      </c>
      <c r="L8" s="9">
        <v>70.7</v>
      </c>
      <c r="M8" s="9">
        <f t="shared" si="1"/>
        <v>9075.7000000000007</v>
      </c>
      <c r="N8" s="9">
        <v>0</v>
      </c>
      <c r="O8" s="9">
        <v>9005</v>
      </c>
      <c r="P8" s="9">
        <v>70.7</v>
      </c>
      <c r="Q8" s="10">
        <f t="shared" ref="Q8" si="6">M8/I8</f>
        <v>0.99995592820704937</v>
      </c>
      <c r="R8" s="10"/>
      <c r="S8" s="10">
        <f t="shared" ref="R8:T8" si="7">O8/K8</f>
        <v>0.99995558220623182</v>
      </c>
      <c r="T8" s="10">
        <f t="shared" si="7"/>
        <v>1</v>
      </c>
    </row>
    <row r="9" spans="1:20" ht="38.25" x14ac:dyDescent="0.25">
      <c r="A9" s="8">
        <v>7</v>
      </c>
      <c r="B9" s="3" t="s">
        <v>31</v>
      </c>
      <c r="C9" s="2" t="s">
        <v>16</v>
      </c>
      <c r="D9" s="1" t="s">
        <v>43</v>
      </c>
      <c r="E9" s="9">
        <f t="shared" si="2"/>
        <v>76476.399999999994</v>
      </c>
      <c r="F9" s="9">
        <v>29139.599999999999</v>
      </c>
      <c r="G9" s="9">
        <v>46009.2</v>
      </c>
      <c r="H9" s="13">
        <v>1327.6</v>
      </c>
      <c r="I9" s="9">
        <f t="shared" ref="I9" si="8">J9+K9+L9</f>
        <v>1667.6000000000001</v>
      </c>
      <c r="J9" s="9">
        <v>0</v>
      </c>
      <c r="K9" s="9">
        <v>1650.9</v>
      </c>
      <c r="L9" s="9">
        <v>16.7</v>
      </c>
      <c r="M9" s="9">
        <f t="shared" ref="M9" si="9">N9+O9+P9</f>
        <v>1980.7</v>
      </c>
      <c r="N9" s="9">
        <v>0</v>
      </c>
      <c r="O9" s="9">
        <v>1650.9</v>
      </c>
      <c r="P9" s="9">
        <v>329.8</v>
      </c>
      <c r="Q9" s="10">
        <f t="shared" ref="Q9:Q10" si="10">M9/I9</f>
        <v>1.1877548572799232</v>
      </c>
      <c r="R9" s="22"/>
      <c r="S9" s="10">
        <f t="shared" ref="S9:T10" si="11">O9/K9</f>
        <v>1</v>
      </c>
      <c r="T9" s="10">
        <f>P9/L9</f>
        <v>19.748502994011979</v>
      </c>
    </row>
    <row r="10" spans="1:20" ht="51" x14ac:dyDescent="0.25">
      <c r="A10" s="8">
        <v>8</v>
      </c>
      <c r="B10" s="3" t="s">
        <v>32</v>
      </c>
      <c r="C10" s="2" t="s">
        <v>16</v>
      </c>
      <c r="D10" s="1" t="s">
        <v>42</v>
      </c>
      <c r="E10" s="9">
        <f t="shared" si="2"/>
        <v>129922.2</v>
      </c>
      <c r="F10" s="9">
        <v>0</v>
      </c>
      <c r="G10" s="9">
        <v>129922.2</v>
      </c>
      <c r="H10" s="13">
        <v>0</v>
      </c>
      <c r="I10" s="9">
        <f>K10</f>
        <v>88000.5</v>
      </c>
      <c r="J10" s="13">
        <v>0</v>
      </c>
      <c r="K10" s="9">
        <v>88000.5</v>
      </c>
      <c r="L10" s="9">
        <v>0</v>
      </c>
      <c r="M10" s="9">
        <f t="shared" si="1"/>
        <v>81408.100000000006</v>
      </c>
      <c r="N10" s="9">
        <v>0</v>
      </c>
      <c r="O10" s="9">
        <v>81408.100000000006</v>
      </c>
      <c r="P10" s="9">
        <v>0</v>
      </c>
      <c r="Q10" s="10">
        <f t="shared" si="10"/>
        <v>0.92508678927960641</v>
      </c>
      <c r="R10" s="22"/>
      <c r="S10" s="10">
        <f t="shared" si="11"/>
        <v>0.92508678927960641</v>
      </c>
      <c r="T10" s="9"/>
    </row>
    <row r="11" spans="1:20" ht="51" x14ac:dyDescent="0.25">
      <c r="A11" s="8">
        <v>9</v>
      </c>
      <c r="B11" s="3" t="s">
        <v>26</v>
      </c>
      <c r="C11" s="2" t="s">
        <v>16</v>
      </c>
      <c r="D11" s="1" t="s">
        <v>42</v>
      </c>
      <c r="E11" s="9">
        <f>E12+E13+E14+E15+E16</f>
        <v>336321.69999999995</v>
      </c>
      <c r="F11" s="9">
        <f t="shared" ref="F11:P11" si="12">F12+F13+F14+F15+F16</f>
        <v>0</v>
      </c>
      <c r="G11" s="9">
        <f t="shared" si="12"/>
        <v>336321.69999999995</v>
      </c>
      <c r="H11" s="9">
        <f t="shared" si="12"/>
        <v>0</v>
      </c>
      <c r="I11" s="9">
        <f t="shared" si="12"/>
        <v>218755.60000000003</v>
      </c>
      <c r="J11" s="9">
        <f t="shared" si="12"/>
        <v>0</v>
      </c>
      <c r="K11" s="9">
        <f t="shared" si="12"/>
        <v>218755.60000000003</v>
      </c>
      <c r="L11" s="9">
        <f t="shared" si="12"/>
        <v>0</v>
      </c>
      <c r="M11" s="9">
        <f>M12+M13+M14+M15+M16</f>
        <v>216539</v>
      </c>
      <c r="N11" s="9">
        <f t="shared" ref="N11:O11" si="13">N12+N13+N14+N15+N16</f>
        <v>0</v>
      </c>
      <c r="O11" s="9">
        <f t="shared" si="13"/>
        <v>216539</v>
      </c>
      <c r="P11" s="9">
        <f t="shared" si="12"/>
        <v>0</v>
      </c>
      <c r="Q11" s="10">
        <f t="shared" si="4"/>
        <v>0.98986723082746209</v>
      </c>
      <c r="R11" s="22"/>
      <c r="S11" s="10">
        <f t="shared" si="5"/>
        <v>0.98986723082746209</v>
      </c>
      <c r="T11" s="9"/>
    </row>
    <row r="12" spans="1:20" ht="25.5" x14ac:dyDescent="0.25">
      <c r="A12" s="8" t="s">
        <v>33</v>
      </c>
      <c r="B12" s="4" t="s">
        <v>8</v>
      </c>
      <c r="C12" s="1" t="s">
        <v>9</v>
      </c>
      <c r="D12" s="1" t="s">
        <v>9</v>
      </c>
      <c r="E12" s="14">
        <f>G12</f>
        <v>118630.3</v>
      </c>
      <c r="F12" s="14">
        <v>0</v>
      </c>
      <c r="G12" s="14">
        <v>118630.3</v>
      </c>
      <c r="H12" s="14">
        <v>0</v>
      </c>
      <c r="I12" s="14">
        <f>K12</f>
        <v>79300.800000000003</v>
      </c>
      <c r="J12" s="14">
        <v>0</v>
      </c>
      <c r="K12" s="14">
        <v>79300.800000000003</v>
      </c>
      <c r="L12" s="14">
        <v>0</v>
      </c>
      <c r="M12" s="15">
        <f>O12</f>
        <v>79298.899999999994</v>
      </c>
      <c r="N12" s="14">
        <v>0</v>
      </c>
      <c r="O12" s="14">
        <v>79298.899999999994</v>
      </c>
      <c r="P12" s="14">
        <v>0</v>
      </c>
      <c r="Q12" s="10">
        <f t="shared" si="4"/>
        <v>0.99997604059479839</v>
      </c>
      <c r="R12" s="22"/>
      <c r="S12" s="10">
        <f t="shared" si="5"/>
        <v>0.99997604059479839</v>
      </c>
      <c r="T12" s="14"/>
    </row>
    <row r="13" spans="1:20" ht="51" x14ac:dyDescent="0.25">
      <c r="A13" s="8" t="s">
        <v>34</v>
      </c>
      <c r="B13" s="4" t="s">
        <v>10</v>
      </c>
      <c r="C13" s="2" t="s">
        <v>7</v>
      </c>
      <c r="D13" s="1" t="s">
        <v>11</v>
      </c>
      <c r="E13" s="14">
        <f t="shared" ref="E13:E16" si="14">G13</f>
        <v>106966.7</v>
      </c>
      <c r="F13" s="14">
        <v>0</v>
      </c>
      <c r="G13" s="14">
        <v>106966.7</v>
      </c>
      <c r="H13" s="14">
        <v>0</v>
      </c>
      <c r="I13" s="14">
        <f t="shared" ref="I13:I16" si="15">K13</f>
        <v>69262.7</v>
      </c>
      <c r="J13" s="14">
        <v>0</v>
      </c>
      <c r="K13" s="14">
        <v>69262.7</v>
      </c>
      <c r="L13" s="14">
        <v>0</v>
      </c>
      <c r="M13" s="15">
        <f t="shared" ref="M13:M16" si="16">O13</f>
        <v>69259</v>
      </c>
      <c r="N13" s="14">
        <v>0</v>
      </c>
      <c r="O13" s="14">
        <v>69259</v>
      </c>
      <c r="P13" s="14">
        <v>0</v>
      </c>
      <c r="Q13" s="10">
        <f t="shared" si="4"/>
        <v>0.99994658019395721</v>
      </c>
      <c r="R13" s="22"/>
      <c r="S13" s="10">
        <f t="shared" si="5"/>
        <v>0.99994658019395721</v>
      </c>
      <c r="T13" s="14"/>
    </row>
    <row r="14" spans="1:20" ht="51" x14ac:dyDescent="0.25">
      <c r="A14" s="8" t="s">
        <v>35</v>
      </c>
      <c r="B14" s="4" t="s">
        <v>12</v>
      </c>
      <c r="C14" s="1" t="s">
        <v>13</v>
      </c>
      <c r="D14" s="1" t="s">
        <v>14</v>
      </c>
      <c r="E14" s="14">
        <f t="shared" si="14"/>
        <v>3154.5</v>
      </c>
      <c r="F14" s="14">
        <v>0</v>
      </c>
      <c r="G14" s="14">
        <v>3154.5</v>
      </c>
      <c r="H14" s="14">
        <v>0</v>
      </c>
      <c r="I14" s="14">
        <f t="shared" si="15"/>
        <v>2020.2</v>
      </c>
      <c r="J14" s="14">
        <v>0</v>
      </c>
      <c r="K14" s="14">
        <v>2020.2</v>
      </c>
      <c r="L14" s="14">
        <v>0</v>
      </c>
      <c r="M14" s="14">
        <f t="shared" si="16"/>
        <v>2020</v>
      </c>
      <c r="N14" s="14">
        <v>0</v>
      </c>
      <c r="O14" s="14">
        <v>2020</v>
      </c>
      <c r="P14" s="14">
        <v>0</v>
      </c>
      <c r="Q14" s="10">
        <f t="shared" si="4"/>
        <v>0.9999009999009999</v>
      </c>
      <c r="R14" s="22"/>
      <c r="S14" s="10">
        <f t="shared" si="5"/>
        <v>0.9999009999009999</v>
      </c>
      <c r="T14" s="14"/>
    </row>
    <row r="15" spans="1:20" ht="51" x14ac:dyDescent="0.25">
      <c r="A15" s="8" t="s">
        <v>36</v>
      </c>
      <c r="B15" s="4" t="s">
        <v>15</v>
      </c>
      <c r="C15" s="1" t="s">
        <v>16</v>
      </c>
      <c r="D15" s="1" t="s">
        <v>16</v>
      </c>
      <c r="E15" s="14">
        <f t="shared" si="14"/>
        <v>1790.3</v>
      </c>
      <c r="F15" s="14">
        <v>0</v>
      </c>
      <c r="G15" s="14">
        <v>1790.3</v>
      </c>
      <c r="H15" s="14">
        <v>0</v>
      </c>
      <c r="I15" s="14">
        <f t="shared" si="15"/>
        <v>761.2</v>
      </c>
      <c r="J15" s="14">
        <v>0</v>
      </c>
      <c r="K15" s="14">
        <v>761.2</v>
      </c>
      <c r="L15" s="14">
        <v>0</v>
      </c>
      <c r="M15" s="14">
        <f t="shared" si="16"/>
        <v>760.8</v>
      </c>
      <c r="N15" s="14">
        <v>0</v>
      </c>
      <c r="O15" s="14">
        <v>760.8</v>
      </c>
      <c r="P15" s="14">
        <v>0</v>
      </c>
      <c r="Q15" s="10">
        <f t="shared" si="4"/>
        <v>0.99947451392538089</v>
      </c>
      <c r="R15" s="22"/>
      <c r="S15" s="10">
        <f t="shared" si="5"/>
        <v>0.99947451392538089</v>
      </c>
      <c r="T15" s="14"/>
    </row>
    <row r="16" spans="1:20" ht="51" x14ac:dyDescent="0.25">
      <c r="A16" s="8" t="s">
        <v>37</v>
      </c>
      <c r="B16" s="4" t="s">
        <v>17</v>
      </c>
      <c r="C16" s="1" t="s">
        <v>16</v>
      </c>
      <c r="D16" s="1" t="s">
        <v>41</v>
      </c>
      <c r="E16" s="14">
        <f t="shared" si="14"/>
        <v>105779.9</v>
      </c>
      <c r="F16" s="14">
        <v>0</v>
      </c>
      <c r="G16" s="14">
        <v>105779.9</v>
      </c>
      <c r="H16" s="14">
        <v>0</v>
      </c>
      <c r="I16" s="14">
        <f t="shared" si="15"/>
        <v>67410.7</v>
      </c>
      <c r="J16" s="14">
        <v>0</v>
      </c>
      <c r="K16" s="14">
        <v>67410.7</v>
      </c>
      <c r="L16" s="14">
        <v>0</v>
      </c>
      <c r="M16" s="14">
        <f t="shared" si="16"/>
        <v>65200.3</v>
      </c>
      <c r="N16" s="14">
        <v>0</v>
      </c>
      <c r="O16" s="14">
        <v>65200.3</v>
      </c>
      <c r="P16" s="14">
        <v>0</v>
      </c>
      <c r="Q16" s="10">
        <f t="shared" si="4"/>
        <v>0.96720995331601667</v>
      </c>
      <c r="R16" s="22"/>
      <c r="S16" s="10">
        <f t="shared" si="5"/>
        <v>0.96720995331601667</v>
      </c>
      <c r="T16" s="14"/>
    </row>
    <row r="17" spans="1:20" ht="50.25" customHeight="1" x14ac:dyDescent="0.25">
      <c r="A17" s="8">
        <v>10</v>
      </c>
      <c r="B17" s="3" t="s">
        <v>25</v>
      </c>
      <c r="C17" s="2" t="s">
        <v>16</v>
      </c>
      <c r="D17" s="1" t="s">
        <v>40</v>
      </c>
      <c r="E17" s="9">
        <f t="shared" ref="E17" si="17">F17+G17+H17</f>
        <v>47498.2</v>
      </c>
      <c r="F17" s="9">
        <v>0</v>
      </c>
      <c r="G17" s="9">
        <v>47442.1</v>
      </c>
      <c r="H17" s="9">
        <v>56.1</v>
      </c>
      <c r="I17" s="9">
        <f>K17</f>
        <v>25011.1</v>
      </c>
      <c r="J17" s="9">
        <v>0</v>
      </c>
      <c r="K17" s="9">
        <v>25011.1</v>
      </c>
      <c r="L17" s="9">
        <v>0</v>
      </c>
      <c r="M17" s="9">
        <f t="shared" ref="M17" si="18">N17+O17+P17</f>
        <v>24294.2</v>
      </c>
      <c r="N17" s="9">
        <v>0</v>
      </c>
      <c r="O17" s="9">
        <v>24294.2</v>
      </c>
      <c r="P17" s="9">
        <v>0</v>
      </c>
      <c r="Q17" s="10">
        <f t="shared" si="4"/>
        <v>0.97133672649343705</v>
      </c>
      <c r="R17" s="22"/>
      <c r="S17" s="10">
        <f t="shared" si="5"/>
        <v>0.97133672649343705</v>
      </c>
      <c r="T17" s="10"/>
    </row>
    <row r="18" spans="1:20" ht="45.75" customHeight="1" x14ac:dyDescent="0.25">
      <c r="A18" s="8">
        <v>11</v>
      </c>
      <c r="B18" s="3" t="s">
        <v>18</v>
      </c>
      <c r="C18" s="1" t="s">
        <v>19</v>
      </c>
      <c r="D18" s="1" t="s">
        <v>19</v>
      </c>
      <c r="E18" s="9">
        <f>F18+G18+H18</f>
        <v>276834.5</v>
      </c>
      <c r="F18" s="9">
        <v>0</v>
      </c>
      <c r="G18" s="9">
        <v>276834.5</v>
      </c>
      <c r="H18" s="9">
        <v>0</v>
      </c>
      <c r="I18" s="9">
        <f t="shared" ref="I18" si="19">K18</f>
        <v>197745.1</v>
      </c>
      <c r="J18" s="9">
        <v>0</v>
      </c>
      <c r="K18" s="9">
        <v>197745.1</v>
      </c>
      <c r="L18" s="9">
        <v>0</v>
      </c>
      <c r="M18" s="9">
        <f>O18</f>
        <v>197118.4</v>
      </c>
      <c r="N18" s="9">
        <v>0</v>
      </c>
      <c r="O18" s="9">
        <v>197118.4</v>
      </c>
      <c r="P18" s="9">
        <v>0</v>
      </c>
      <c r="Q18" s="10">
        <f t="shared" si="4"/>
        <v>0.99683076849944696</v>
      </c>
      <c r="R18" s="22"/>
      <c r="S18" s="10">
        <f t="shared" si="5"/>
        <v>0.99683076849944696</v>
      </c>
      <c r="T18" s="9"/>
    </row>
    <row r="19" spans="1:20" ht="32.25" customHeight="1" x14ac:dyDescent="0.25">
      <c r="A19" s="8">
        <v>12</v>
      </c>
      <c r="B19" s="3" t="s">
        <v>24</v>
      </c>
      <c r="C19" s="2" t="s">
        <v>16</v>
      </c>
      <c r="D19" s="1" t="s">
        <v>38</v>
      </c>
      <c r="E19" s="9">
        <f>F19+G19+H19</f>
        <v>0</v>
      </c>
      <c r="F19" s="9">
        <v>0</v>
      </c>
      <c r="G19" s="9">
        <v>0</v>
      </c>
      <c r="H19" s="9">
        <v>0</v>
      </c>
      <c r="I19" s="9">
        <f t="shared" ref="I19:I20" si="20">K19</f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0">
        <v>0</v>
      </c>
      <c r="R19" s="22"/>
      <c r="S19" s="10"/>
      <c r="T19" s="9"/>
    </row>
    <row r="20" spans="1:20" ht="37.5" customHeight="1" x14ac:dyDescent="0.25">
      <c r="A20" s="8">
        <v>13</v>
      </c>
      <c r="B20" s="3" t="s">
        <v>39</v>
      </c>
      <c r="C20" s="2" t="s">
        <v>16</v>
      </c>
      <c r="D20" s="1" t="s">
        <v>44</v>
      </c>
      <c r="E20" s="9">
        <f>F20+G20+H20</f>
        <v>15478.6</v>
      </c>
      <c r="F20" s="9">
        <v>0</v>
      </c>
      <c r="G20" s="9">
        <v>15478.6</v>
      </c>
      <c r="H20" s="9">
        <v>0</v>
      </c>
      <c r="I20" s="9">
        <f t="shared" si="20"/>
        <v>10608.8</v>
      </c>
      <c r="J20" s="9">
        <v>0</v>
      </c>
      <c r="K20" s="9">
        <v>10608.8</v>
      </c>
      <c r="L20" s="9">
        <v>0</v>
      </c>
      <c r="M20" s="9">
        <f>O20</f>
        <v>10352.6</v>
      </c>
      <c r="N20" s="9">
        <v>0</v>
      </c>
      <c r="O20" s="9">
        <v>10352.6</v>
      </c>
      <c r="P20" s="9">
        <v>0</v>
      </c>
      <c r="Q20" s="10">
        <f t="shared" si="4"/>
        <v>0.9758502375386473</v>
      </c>
      <c r="R20" s="22"/>
      <c r="S20" s="10">
        <f t="shared" si="5"/>
        <v>0.9758502375386473</v>
      </c>
      <c r="T20" s="9"/>
    </row>
    <row r="21" spans="1:20" s="18" customFormat="1" ht="14.25" x14ac:dyDescent="0.2">
      <c r="A21" s="16"/>
      <c r="B21" s="5" t="s">
        <v>23</v>
      </c>
      <c r="C21" s="6"/>
      <c r="D21" s="6"/>
      <c r="E21" s="17">
        <f t="shared" ref="E21:P21" si="21">E3+E4+E5+E6+E7+E8+E9+E10+E11+E17+E18+E19+E20</f>
        <v>1858538.9999999998</v>
      </c>
      <c r="F21" s="17">
        <f t="shared" si="21"/>
        <v>267812.8</v>
      </c>
      <c r="G21" s="17">
        <f t="shared" si="21"/>
        <v>1599582.2</v>
      </c>
      <c r="H21" s="17">
        <f t="shared" si="21"/>
        <v>1795.9999999999998</v>
      </c>
      <c r="I21" s="17">
        <f t="shared" si="21"/>
        <v>941888.89999999991</v>
      </c>
      <c r="J21" s="17">
        <f t="shared" si="21"/>
        <v>57291.7</v>
      </c>
      <c r="K21" s="17">
        <f t="shared" si="21"/>
        <v>884509.8</v>
      </c>
      <c r="L21" s="17">
        <f t="shared" si="21"/>
        <v>87.4</v>
      </c>
      <c r="M21" s="17">
        <f t="shared" si="21"/>
        <v>876464.79999999993</v>
      </c>
      <c r="N21" s="17">
        <f t="shared" si="21"/>
        <v>30875</v>
      </c>
      <c r="O21" s="17">
        <f t="shared" si="21"/>
        <v>845299</v>
      </c>
      <c r="P21" s="17">
        <f t="shared" si="21"/>
        <v>400.5</v>
      </c>
      <c r="Q21" s="10">
        <f>M21/I21</f>
        <v>0.93053947233054768</v>
      </c>
      <c r="R21" s="22">
        <f t="shared" si="3"/>
        <v>0.53890877736216591</v>
      </c>
      <c r="S21" s="10">
        <f t="shared" si="5"/>
        <v>0.95566945668663017</v>
      </c>
      <c r="T21" s="9"/>
    </row>
    <row r="23" spans="1:20" x14ac:dyDescent="0.25">
      <c r="E23" s="20"/>
    </row>
    <row r="24" spans="1:20" x14ac:dyDescent="0.25">
      <c r="E24" s="21"/>
      <c r="G24" s="20"/>
      <c r="I24" s="21"/>
    </row>
    <row r="27" spans="1:20" x14ac:dyDescent="0.25">
      <c r="M27" s="21"/>
    </row>
  </sheetData>
  <mergeCells count="12">
    <mergeCell ref="I1:I2"/>
    <mergeCell ref="M1:M2"/>
    <mergeCell ref="Q1:Q2"/>
    <mergeCell ref="R1:T1"/>
    <mergeCell ref="F1:H1"/>
    <mergeCell ref="J1:L1"/>
    <mergeCell ref="N1:P1"/>
    <mergeCell ref="A1:A2"/>
    <mergeCell ref="B1:B2"/>
    <mergeCell ref="C1:C2"/>
    <mergeCell ref="D1:D2"/>
    <mergeCell ref="E1:E2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2022-04-14T14:05:22Z</cp:lastPrinted>
  <dcterms:created xsi:type="dcterms:W3CDTF">2020-04-01T13:04:49Z</dcterms:created>
  <dcterms:modified xsi:type="dcterms:W3CDTF">2023-10-30T08:33:40Z</dcterms:modified>
</cp:coreProperties>
</file>