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7200" yWindow="285" windowWidth="14805" windowHeight="7830"/>
  </bookViews>
  <sheets>
    <sheet name="за полугодие 2024" sheetId="2" r:id="rId1"/>
  </sheets>
  <definedNames>
    <definedName name="_xlnm.Print_Titles" localSheetId="0">'за полугодие 2024'!$4:$7</definedName>
    <definedName name="_xlnm.Print_Area" localSheetId="0">'за полугодие 2024'!$A$1:$N$97</definedName>
  </definedNames>
  <calcPr calcId="162913"/>
</workbook>
</file>

<file path=xl/calcChain.xml><?xml version="1.0" encoding="utf-8"?>
<calcChain xmlns="http://schemas.openxmlformats.org/spreadsheetml/2006/main">
  <c r="D26" i="2" l="1"/>
  <c r="K89" i="2" l="1"/>
  <c r="H89" i="2"/>
  <c r="E89" i="2"/>
  <c r="B89" i="2"/>
  <c r="M88" i="2"/>
  <c r="K88" i="2"/>
  <c r="H88" i="2"/>
  <c r="E88" i="2"/>
  <c r="B88" i="2"/>
  <c r="K87" i="2"/>
  <c r="H87" i="2"/>
  <c r="E87" i="2"/>
  <c r="B87" i="2"/>
  <c r="K86" i="2"/>
  <c r="H86" i="2"/>
  <c r="E86" i="2"/>
  <c r="B86" i="2"/>
  <c r="K85" i="2"/>
  <c r="H85" i="2"/>
  <c r="E85" i="2"/>
  <c r="B85" i="2"/>
  <c r="K84" i="2"/>
  <c r="H84" i="2"/>
  <c r="E84" i="2"/>
  <c r="B84" i="2"/>
  <c r="K83" i="2"/>
  <c r="H83" i="2"/>
  <c r="E83" i="2"/>
  <c r="B83" i="2"/>
  <c r="K82" i="2"/>
  <c r="H82" i="2"/>
  <c r="E82" i="2"/>
  <c r="B82" i="2"/>
  <c r="M81" i="2"/>
  <c r="K81" i="2"/>
  <c r="H81" i="2"/>
  <c r="E81" i="2"/>
  <c r="B81" i="2"/>
  <c r="K80" i="2"/>
  <c r="H80" i="2"/>
  <c r="E80" i="2"/>
  <c r="B80" i="2"/>
  <c r="K79" i="2"/>
  <c r="H79" i="2"/>
  <c r="E79" i="2"/>
  <c r="B79" i="2"/>
  <c r="K78" i="2"/>
  <c r="H78" i="2"/>
  <c r="E78" i="2"/>
  <c r="B78" i="2"/>
  <c r="M77" i="2"/>
  <c r="K77" i="2" s="1"/>
  <c r="H77" i="2"/>
  <c r="E77" i="2"/>
  <c r="B77" i="2"/>
  <c r="K76" i="2"/>
  <c r="H76" i="2"/>
  <c r="E76" i="2"/>
  <c r="B76" i="2"/>
  <c r="K75" i="2"/>
  <c r="H75" i="2"/>
  <c r="E75" i="2"/>
  <c r="B75" i="2"/>
  <c r="K74" i="2"/>
  <c r="H74" i="2"/>
  <c r="E74" i="2"/>
  <c r="B74" i="2"/>
  <c r="K73" i="2"/>
  <c r="H73" i="2"/>
  <c r="E73" i="2"/>
  <c r="B73" i="2"/>
  <c r="K72" i="2"/>
  <c r="H72" i="2"/>
  <c r="E72" i="2"/>
  <c r="B72" i="2"/>
  <c r="K71" i="2"/>
  <c r="H71" i="2"/>
  <c r="E71" i="2"/>
  <c r="B71" i="2"/>
  <c r="L69" i="2"/>
  <c r="L90" i="2" s="1"/>
  <c r="J69" i="2"/>
  <c r="I69" i="2"/>
  <c r="H69" i="2"/>
  <c r="G69" i="2"/>
  <c r="F69" i="2"/>
  <c r="E69" i="2" s="1"/>
  <c r="D69" i="2"/>
  <c r="C69" i="2"/>
  <c r="B69" i="2"/>
  <c r="M68" i="2"/>
  <c r="K68" i="2" s="1"/>
  <c r="H68" i="2"/>
  <c r="E68" i="2"/>
  <c r="N68" i="2" s="1"/>
  <c r="B68" i="2"/>
  <c r="M67" i="2"/>
  <c r="K67" i="2" s="1"/>
  <c r="H67" i="2"/>
  <c r="N67" i="2" s="1"/>
  <c r="E67" i="2"/>
  <c r="B67" i="2"/>
  <c r="M66" i="2"/>
  <c r="K66" i="2" s="1"/>
  <c r="H66" i="2"/>
  <c r="E66" i="2"/>
  <c r="N66" i="2" s="1"/>
  <c r="B66" i="2"/>
  <c r="M65" i="2"/>
  <c r="K65" i="2" s="1"/>
  <c r="H65" i="2"/>
  <c r="N65" i="2" s="1"/>
  <c r="E65" i="2"/>
  <c r="B65" i="2"/>
  <c r="N64" i="2"/>
  <c r="M64" i="2"/>
  <c r="K64" i="2" s="1"/>
  <c r="H64" i="2"/>
  <c r="E64" i="2"/>
  <c r="B64" i="2"/>
  <c r="M63" i="2"/>
  <c r="K63" i="2" s="1"/>
  <c r="H63" i="2"/>
  <c r="E63" i="2"/>
  <c r="N63" i="2" s="1"/>
  <c r="B63" i="2"/>
  <c r="M62" i="2"/>
  <c r="K62" i="2" s="1"/>
  <c r="H62" i="2"/>
  <c r="E62" i="2"/>
  <c r="N62" i="2" s="1"/>
  <c r="B62" i="2"/>
  <c r="N61" i="2"/>
  <c r="M61" i="2"/>
  <c r="K61" i="2" s="1"/>
  <c r="H61" i="2"/>
  <c r="E61" i="2"/>
  <c r="B61" i="2"/>
  <c r="M60" i="2"/>
  <c r="K60" i="2" s="1"/>
  <c r="H60" i="2"/>
  <c r="E60" i="2"/>
  <c r="N60" i="2" s="1"/>
  <c r="B60" i="2"/>
  <c r="M59" i="2"/>
  <c r="K59" i="2" s="1"/>
  <c r="H59" i="2"/>
  <c r="E59" i="2"/>
  <c r="N59" i="2" s="1"/>
  <c r="B59" i="2"/>
  <c r="M58" i="2"/>
  <c r="K58" i="2" s="1"/>
  <c r="H58" i="2"/>
  <c r="N58" i="2" s="1"/>
  <c r="E58" i="2"/>
  <c r="B58" i="2"/>
  <c r="M57" i="2"/>
  <c r="K57" i="2" s="1"/>
  <c r="H57" i="2"/>
  <c r="N57" i="2" s="1"/>
  <c r="E57" i="2"/>
  <c r="B57" i="2"/>
  <c r="N56" i="2"/>
  <c r="M56" i="2"/>
  <c r="K56" i="2" s="1"/>
  <c r="H56" i="2"/>
  <c r="E56" i="2"/>
  <c r="B56" i="2"/>
  <c r="N55" i="2"/>
  <c r="M55" i="2"/>
  <c r="K55" i="2" s="1"/>
  <c r="H55" i="2"/>
  <c r="E55" i="2"/>
  <c r="B55" i="2"/>
  <c r="M54" i="2"/>
  <c r="K54" i="2" s="1"/>
  <c r="H54" i="2"/>
  <c r="N54" i="2" s="1"/>
  <c r="E54" i="2"/>
  <c r="B54" i="2"/>
  <c r="N53" i="2"/>
  <c r="M53" i="2"/>
  <c r="K53" i="2" s="1"/>
  <c r="H53" i="2"/>
  <c r="E53" i="2"/>
  <c r="B53" i="2"/>
  <c r="N52" i="2"/>
  <c r="M52" i="2"/>
  <c r="K52" i="2" s="1"/>
  <c r="H52" i="2"/>
  <c r="E52" i="2"/>
  <c r="B52" i="2"/>
  <c r="M51" i="2"/>
  <c r="K51" i="2" s="1"/>
  <c r="H51" i="2"/>
  <c r="N51" i="2" s="1"/>
  <c r="E51" i="2"/>
  <c r="B51" i="2"/>
  <c r="L49" i="2"/>
  <c r="J49" i="2"/>
  <c r="H49" i="2" s="1"/>
  <c r="I49" i="2"/>
  <c r="G49" i="2"/>
  <c r="E49" i="2" s="1"/>
  <c r="F49" i="2"/>
  <c r="D49" i="2"/>
  <c r="C49" i="2"/>
  <c r="B49" i="2"/>
  <c r="M48" i="2"/>
  <c r="K48" i="2" s="1"/>
  <c r="H48" i="2"/>
  <c r="E48" i="2"/>
  <c r="N48" i="2" s="1"/>
  <c r="B48" i="2"/>
  <c r="M47" i="2"/>
  <c r="K47" i="2"/>
  <c r="H47" i="2"/>
  <c r="E47" i="2"/>
  <c r="N47" i="2" s="1"/>
  <c r="B47" i="2"/>
  <c r="M46" i="2"/>
  <c r="K46" i="2" s="1"/>
  <c r="H46" i="2"/>
  <c r="E46" i="2"/>
  <c r="B46" i="2"/>
  <c r="N45" i="2"/>
  <c r="M45" i="2"/>
  <c r="K45" i="2" s="1"/>
  <c r="H45" i="2"/>
  <c r="E45" i="2"/>
  <c r="B45" i="2"/>
  <c r="M44" i="2"/>
  <c r="K44" i="2" s="1"/>
  <c r="H44" i="2"/>
  <c r="E44" i="2"/>
  <c r="N44" i="2" s="1"/>
  <c r="B44" i="2"/>
  <c r="M43" i="2"/>
  <c r="K43" i="2" s="1"/>
  <c r="H43" i="2"/>
  <c r="E43" i="2"/>
  <c r="N43" i="2" s="1"/>
  <c r="B43" i="2"/>
  <c r="N42" i="2"/>
  <c r="M42" i="2"/>
  <c r="K42" i="2" s="1"/>
  <c r="H42" i="2"/>
  <c r="E42" i="2"/>
  <c r="B42" i="2"/>
  <c r="N41" i="2"/>
  <c r="M41" i="2"/>
  <c r="K41" i="2" s="1"/>
  <c r="H41" i="2"/>
  <c r="E41" i="2"/>
  <c r="B41" i="2"/>
  <c r="M40" i="2"/>
  <c r="K40" i="2" s="1"/>
  <c r="H40" i="2"/>
  <c r="E40" i="2"/>
  <c r="N40" i="2" s="1"/>
  <c r="B40" i="2"/>
  <c r="M39" i="2"/>
  <c r="K39" i="2" s="1"/>
  <c r="H39" i="2"/>
  <c r="E39" i="2"/>
  <c r="N39" i="2" s="1"/>
  <c r="B39" i="2"/>
  <c r="N38" i="2"/>
  <c r="M38" i="2"/>
  <c r="K38" i="2" s="1"/>
  <c r="H38" i="2"/>
  <c r="E38" i="2"/>
  <c r="B38" i="2"/>
  <c r="N37" i="2"/>
  <c r="M37" i="2"/>
  <c r="K37" i="2" s="1"/>
  <c r="H37" i="2"/>
  <c r="E37" i="2"/>
  <c r="B37" i="2"/>
  <c r="M36" i="2"/>
  <c r="K36" i="2" s="1"/>
  <c r="H36" i="2"/>
  <c r="E36" i="2"/>
  <c r="N36" i="2" s="1"/>
  <c r="B36" i="2"/>
  <c r="M35" i="2"/>
  <c r="K35" i="2" s="1"/>
  <c r="H35" i="2"/>
  <c r="N35" i="2" s="1"/>
  <c r="E35" i="2"/>
  <c r="B35" i="2"/>
  <c r="N34" i="2"/>
  <c r="M34" i="2"/>
  <c r="K34" i="2" s="1"/>
  <c r="H34" i="2"/>
  <c r="E34" i="2"/>
  <c r="B34" i="2"/>
  <c r="M33" i="2"/>
  <c r="K33" i="2" s="1"/>
  <c r="H33" i="2"/>
  <c r="N33" i="2" s="1"/>
  <c r="E33" i="2"/>
  <c r="B33" i="2"/>
  <c r="M32" i="2"/>
  <c r="K32" i="2" s="1"/>
  <c r="H32" i="2"/>
  <c r="E32" i="2"/>
  <c r="N32" i="2" s="1"/>
  <c r="B32" i="2"/>
  <c r="M31" i="2"/>
  <c r="K31" i="2" s="1"/>
  <c r="H31" i="2"/>
  <c r="E31" i="2"/>
  <c r="N31" i="2" s="1"/>
  <c r="B31" i="2"/>
  <c r="L29" i="2"/>
  <c r="J29" i="2"/>
  <c r="H29" i="2" s="1"/>
  <c r="I29" i="2"/>
  <c r="G29" i="2"/>
  <c r="E29" i="2" s="1"/>
  <c r="F29" i="2"/>
  <c r="D29" i="2"/>
  <c r="C29" i="2"/>
  <c r="B29" i="2"/>
  <c r="M28" i="2"/>
  <c r="K28" i="2"/>
  <c r="H28" i="2"/>
  <c r="E28" i="2"/>
  <c r="N28" i="2" s="1"/>
  <c r="B28" i="2"/>
  <c r="M27" i="2"/>
  <c r="K27" i="2"/>
  <c r="H27" i="2"/>
  <c r="E27" i="2"/>
  <c r="B27" i="2"/>
  <c r="M26" i="2"/>
  <c r="K26" i="2" s="1"/>
  <c r="H26" i="2"/>
  <c r="E26" i="2"/>
  <c r="N26" i="2" s="1"/>
  <c r="B26" i="2"/>
  <c r="M25" i="2"/>
  <c r="K25" i="2"/>
  <c r="H25" i="2"/>
  <c r="E25" i="2"/>
  <c r="B25" i="2"/>
  <c r="M24" i="2"/>
  <c r="K24" i="2" s="1"/>
  <c r="H24" i="2"/>
  <c r="E24" i="2"/>
  <c r="N24" i="2" s="1"/>
  <c r="B24" i="2"/>
  <c r="M23" i="2"/>
  <c r="K23" i="2"/>
  <c r="H23" i="2"/>
  <c r="E23" i="2"/>
  <c r="N23" i="2" s="1"/>
  <c r="B23" i="2"/>
  <c r="M22" i="2"/>
  <c r="K22" i="2" s="1"/>
  <c r="H22" i="2"/>
  <c r="E22" i="2"/>
  <c r="N22" i="2" s="1"/>
  <c r="B22" i="2"/>
  <c r="M21" i="2"/>
  <c r="K21" i="2"/>
  <c r="H21" i="2"/>
  <c r="E21" i="2"/>
  <c r="B21" i="2"/>
  <c r="M20" i="2"/>
  <c r="K20" i="2" s="1"/>
  <c r="H20" i="2"/>
  <c r="E20" i="2"/>
  <c r="N20" i="2" s="1"/>
  <c r="B20" i="2"/>
  <c r="M19" i="2"/>
  <c r="K19" i="2"/>
  <c r="H19" i="2"/>
  <c r="E19" i="2"/>
  <c r="B19" i="2"/>
  <c r="M18" i="2"/>
  <c r="K18" i="2" s="1"/>
  <c r="H18" i="2"/>
  <c r="E18" i="2"/>
  <c r="N18" i="2" s="1"/>
  <c r="B18" i="2"/>
  <c r="M17" i="2"/>
  <c r="K17" i="2"/>
  <c r="H17" i="2"/>
  <c r="E17" i="2"/>
  <c r="B17" i="2"/>
  <c r="M16" i="2"/>
  <c r="K16" i="2" s="1"/>
  <c r="H16" i="2"/>
  <c r="E16" i="2"/>
  <c r="N16" i="2" s="1"/>
  <c r="B16" i="2"/>
  <c r="M15" i="2"/>
  <c r="K15" i="2"/>
  <c r="H15" i="2"/>
  <c r="E15" i="2"/>
  <c r="B15" i="2"/>
  <c r="M14" i="2"/>
  <c r="K14" i="2" s="1"/>
  <c r="H14" i="2"/>
  <c r="E14" i="2"/>
  <c r="N14" i="2" s="1"/>
  <c r="B14" i="2"/>
  <c r="M13" i="2"/>
  <c r="K13" i="2"/>
  <c r="H13" i="2"/>
  <c r="E13" i="2"/>
  <c r="B13" i="2"/>
  <c r="M12" i="2"/>
  <c r="K12" i="2" s="1"/>
  <c r="H12" i="2"/>
  <c r="E12" i="2"/>
  <c r="N12" i="2" s="1"/>
  <c r="B12" i="2"/>
  <c r="M11" i="2"/>
  <c r="K11" i="2" s="1"/>
  <c r="H11" i="2"/>
  <c r="E11" i="2"/>
  <c r="B11" i="2"/>
  <c r="M10" i="2"/>
  <c r="K10" i="2" s="1"/>
  <c r="H10" i="2"/>
  <c r="E10" i="2"/>
  <c r="N10" i="2" s="1"/>
  <c r="B10" i="2"/>
  <c r="L8" i="2"/>
  <c r="J8" i="2"/>
  <c r="I8" i="2"/>
  <c r="I90" i="2" s="1"/>
  <c r="G8" i="2"/>
  <c r="E8" i="2" s="1"/>
  <c r="F8" i="2"/>
  <c r="D8" i="2"/>
  <c r="D90" i="2" s="1"/>
  <c r="C8" i="2"/>
  <c r="C90" i="2" s="1"/>
  <c r="B8" i="2"/>
  <c r="B90" i="2" s="1"/>
  <c r="M49" i="2" l="1"/>
  <c r="K49" i="2" s="1"/>
  <c r="M29" i="2"/>
  <c r="K29" i="2" s="1"/>
  <c r="J90" i="2"/>
  <c r="E90" i="2"/>
  <c r="N27" i="2"/>
  <c r="N25" i="2"/>
  <c r="N21" i="2"/>
  <c r="N19" i="2"/>
  <c r="N15" i="2"/>
  <c r="N13" i="2"/>
  <c r="M8" i="2"/>
  <c r="K8" i="2" s="1"/>
  <c r="H8" i="2"/>
  <c r="H90" i="2" s="1"/>
  <c r="N49" i="2"/>
  <c r="N29" i="2"/>
  <c r="M69" i="2"/>
  <c r="F90" i="2"/>
  <c r="G90" i="2"/>
  <c r="K69" i="2"/>
  <c r="N90" i="2" l="1"/>
  <c r="K90" i="2"/>
  <c r="M90" i="2"/>
  <c r="N8" i="2"/>
</calcChain>
</file>

<file path=xl/sharedStrings.xml><?xml version="1.0" encoding="utf-8"?>
<sst xmlns="http://schemas.openxmlformats.org/spreadsheetml/2006/main" count="134" uniqueCount="55">
  <si>
    <t>Наименование</t>
  </si>
  <si>
    <t>План на год</t>
  </si>
  <si>
    <t>Всего на год</t>
  </si>
  <si>
    <t>в том числе</t>
  </si>
  <si>
    <t>План на отчетный период</t>
  </si>
  <si>
    <t>Всего</t>
  </si>
  <si>
    <t>Процент освоения (гр.8/гр.5)</t>
  </si>
  <si>
    <t>тыс.руб.</t>
  </si>
  <si>
    <t>в том числе:</t>
  </si>
  <si>
    <t xml:space="preserve">Всего по программе </t>
  </si>
  <si>
    <t>Исполнитель</t>
  </si>
  <si>
    <t>(Ф.И.О.)</t>
  </si>
  <si>
    <t>ОБ</t>
  </si>
  <si>
    <t>РБ</t>
  </si>
  <si>
    <t>-</t>
  </si>
  <si>
    <t>Сельское поселение "Андегский сельсовет" ЗР НАО</t>
  </si>
  <si>
    <t>Сельское поселение "Юшарский сельсовет" НАО</t>
  </si>
  <si>
    <t>МО "Городское поселение "Рабочий поселок Искателей"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</si>
  <si>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</si>
  <si>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</si>
  <si>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</si>
  <si>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</si>
  <si>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</si>
  <si>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</si>
  <si>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</si>
  <si>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</si>
  <si>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</si>
  <si>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</si>
  <si>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</si>
  <si>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</si>
  <si>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</si>
  <si>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</si>
  <si>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</si>
  <si>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"Поселок Амдерма" ЗР НАО</t>
  </si>
  <si>
    <t>Сельское поселение "Юшарский сельсовет" ЗР НАО</t>
  </si>
  <si>
    <t>Сельское поселение" Андегский сельсовет" ЗР НАО</t>
  </si>
  <si>
    <t>Сельское поселение  "Коткинский сельсовет" ЗР НАО</t>
  </si>
  <si>
    <t>Сельское поселение  "Омский сельсовет" ЗР НАО</t>
  </si>
  <si>
    <t>Сельское поселение  "Приморско-Куйский сельсовет" ЗР НАО</t>
  </si>
  <si>
    <t>Сельское поселение  "Тиманский сельсовет" ЗР НАО</t>
  </si>
  <si>
    <t>Сельское поселение  "Хоседа-Хардский сельсовет" ЗР НАО</t>
  </si>
  <si>
    <t>Сельское поселение  "Шоинский сельсовет" ЗР НАО</t>
  </si>
  <si>
    <t>Сельское поселение  "Юшарский сельсовет" ЗР НАО</t>
  </si>
  <si>
    <t>Отчет 
об использовании денежных средств в рамках исполнения мероприятий
муниципальной программы
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</si>
  <si>
    <t>Раздел 1. Расходы на оплату коммунальных услуг и приобретение твердого топлива</t>
  </si>
  <si>
    <t>Раздел 3. Расходы на выплату пенсий за выслугу лет лицам, замещавшим должности муниципальной службы</t>
  </si>
  <si>
    <t>Раздел 4.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</si>
  <si>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Раздел 2. Расходы на выплату пенсий за выслугу лет лицам, замещавшим выборные должности</t>
  </si>
  <si>
    <t>за полугодие 2024 года</t>
  </si>
  <si>
    <t xml:space="preserve">Руководитель </t>
  </si>
  <si>
    <t>И.А. Таратина</t>
  </si>
  <si>
    <t>Л.Л. Апицына</t>
  </si>
  <si>
    <t>Городское поселение "Рабочий поселок Искателей" ЗР НАО</t>
  </si>
  <si>
    <t>Кассовое исполнение на 01.07.2024</t>
  </si>
  <si>
    <t>Фактически освоено 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</si>
</sst>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\-#,##0.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6" fillId="2" borderId="4" xfId="0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horizontal="left" vertical="center" wrapText="1"/>
    </xf>
    <xf numFmtId="0" fontId="1" fillId="2" borderId="0" xfId="0" applyFont="1" applyFill="1"/>
    <xf numFmtId="0" fontId="4" fillId="2" borderId="7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6" fillId="2" borderId="0" xfId="0" applyFont="1" applyFill="1"/>
    <xf numFmtId="0" fontId="6" fillId="2" borderId="4" xfId="0" applyFont="1" applyFill="1" applyBorder="1"/>
    <xf numFmtId="0" fontId="1" fillId="2" borderId="2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Alignment="1"/>
    <xf numFmtId="165" fontId="8" fillId="2" borderId="5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165" fontId="8" fillId="2" borderId="1" xfId="0" applyNumberFormat="1" applyFont="1" applyFill="1" applyBorder="1" applyAlignment="1">
      <alignment horizontal="right"/>
    </xf>
    <xf numFmtId="0" fontId="1" fillId="3" borderId="4" xfId="0" applyFont="1" applyFill="1" applyBorder="1" applyAlignment="1">
      <alignment horizontal="left" wrapText="1"/>
    </xf>
    <xf numFmtId="165" fontId="1" fillId="3" borderId="1" xfId="0" applyNumberFormat="1" applyFont="1" applyFill="1" applyBorder="1" applyAlignment="1">
      <alignment horizontal="right"/>
    </xf>
    <xf numFmtId="165" fontId="9" fillId="3" borderId="1" xfId="0" applyNumberFormat="1" applyFont="1" applyFill="1" applyBorder="1" applyAlignment="1">
      <alignment horizontal="right"/>
    </xf>
    <xf numFmtId="165" fontId="9" fillId="3" borderId="5" xfId="0" applyNumberFormat="1" applyFont="1" applyFill="1" applyBorder="1" applyAlignment="1">
      <alignment horizontal="center"/>
    </xf>
    <xf numFmtId="165" fontId="8" fillId="3" borderId="5" xfId="0" applyNumberFormat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wrapText="1"/>
    </xf>
    <xf numFmtId="165" fontId="4" fillId="3" borderId="10" xfId="0" applyNumberFormat="1" applyFont="1" applyFill="1" applyBorder="1" applyAlignment="1">
      <alignment horizontal="right"/>
    </xf>
    <xf numFmtId="165" fontId="4" fillId="3" borderId="1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right"/>
    </xf>
    <xf numFmtId="165" fontId="8" fillId="0" borderId="1" xfId="0" applyNumberFormat="1" applyFont="1" applyFill="1" applyBorder="1" applyAlignment="1">
      <alignment horizontal="right"/>
    </xf>
    <xf numFmtId="165" fontId="6" fillId="2" borderId="0" xfId="0" applyNumberFormat="1" applyFont="1" applyFill="1"/>
    <xf numFmtId="164" fontId="5" fillId="0" borderId="4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I15" sqref="I15"/>
    </sheetView>
  </sheetViews>
  <sheetFormatPr defaultColWidth="8.85546875" defaultRowHeight="15" x14ac:dyDescent="0.25"/>
  <cols>
    <col min="1" max="1" width="44" style="3" customWidth="1"/>
    <col min="2" max="2" width="12.85546875" style="3" customWidth="1"/>
    <col min="3" max="3" width="8" style="3" customWidth="1"/>
    <col min="4" max="4" width="12.28515625" style="3" customWidth="1"/>
    <col min="5" max="5" width="13.28515625" style="3" customWidth="1"/>
    <col min="6" max="6" width="8.28515625" style="3" customWidth="1"/>
    <col min="7" max="7" width="13.42578125" style="3" customWidth="1"/>
    <col min="8" max="8" width="12.85546875" style="3" customWidth="1"/>
    <col min="9" max="9" width="8.140625" style="3" customWidth="1"/>
    <col min="10" max="10" width="12.7109375" style="3" customWidth="1"/>
    <col min="11" max="11" width="11.85546875" style="3" customWidth="1"/>
    <col min="12" max="12" width="8.140625" style="3" customWidth="1"/>
    <col min="13" max="13" width="13" style="3" customWidth="1"/>
    <col min="14" max="14" width="10.7109375" style="3" customWidth="1"/>
    <col min="15" max="16384" width="8.85546875" style="3"/>
  </cols>
  <sheetData>
    <row r="1" spans="1:15" ht="92.25" customHeight="1" x14ac:dyDescent="0.25">
      <c r="A1" s="34" t="s">
        <v>43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5" ht="16.5" x14ac:dyDescent="0.25">
      <c r="A2" s="35" t="s">
        <v>48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5" ht="15.75" thickBot="1" x14ac:dyDescent="0.3">
      <c r="N3" s="5" t="s">
        <v>7</v>
      </c>
    </row>
    <row r="4" spans="1:15" s="6" customFormat="1" ht="31.15" customHeight="1" x14ac:dyDescent="0.25">
      <c r="A4" s="36" t="s">
        <v>0</v>
      </c>
      <c r="B4" s="38" t="s">
        <v>1</v>
      </c>
      <c r="C4" s="38"/>
      <c r="D4" s="38"/>
      <c r="E4" s="38" t="s">
        <v>4</v>
      </c>
      <c r="F4" s="38"/>
      <c r="G4" s="38"/>
      <c r="H4" s="38" t="s">
        <v>53</v>
      </c>
      <c r="I4" s="38"/>
      <c r="J4" s="38"/>
      <c r="K4" s="38" t="s">
        <v>54</v>
      </c>
      <c r="L4" s="38"/>
      <c r="M4" s="38"/>
      <c r="N4" s="39" t="s">
        <v>6</v>
      </c>
    </row>
    <row r="5" spans="1:15" s="6" customFormat="1" ht="16.899999999999999" customHeight="1" x14ac:dyDescent="0.25">
      <c r="A5" s="37"/>
      <c r="B5" s="33" t="s">
        <v>2</v>
      </c>
      <c r="C5" s="33" t="s">
        <v>3</v>
      </c>
      <c r="D5" s="33"/>
      <c r="E5" s="33" t="s">
        <v>5</v>
      </c>
      <c r="F5" s="33" t="s">
        <v>3</v>
      </c>
      <c r="G5" s="33"/>
      <c r="H5" s="33" t="s">
        <v>5</v>
      </c>
      <c r="I5" s="33" t="s">
        <v>3</v>
      </c>
      <c r="J5" s="33"/>
      <c r="K5" s="33" t="s">
        <v>5</v>
      </c>
      <c r="L5" s="33" t="s">
        <v>3</v>
      </c>
      <c r="M5" s="33"/>
      <c r="N5" s="40"/>
    </row>
    <row r="6" spans="1:15" s="6" customFormat="1" ht="14.25" x14ac:dyDescent="0.25">
      <c r="A6" s="37"/>
      <c r="B6" s="33"/>
      <c r="C6" s="32" t="s">
        <v>12</v>
      </c>
      <c r="D6" s="32" t="s">
        <v>13</v>
      </c>
      <c r="E6" s="33"/>
      <c r="F6" s="32" t="s">
        <v>12</v>
      </c>
      <c r="G6" s="32" t="s">
        <v>13</v>
      </c>
      <c r="H6" s="33"/>
      <c r="I6" s="32" t="s">
        <v>12</v>
      </c>
      <c r="J6" s="32" t="s">
        <v>13</v>
      </c>
      <c r="K6" s="33"/>
      <c r="L6" s="32" t="s">
        <v>12</v>
      </c>
      <c r="M6" s="32" t="s">
        <v>13</v>
      </c>
      <c r="N6" s="40"/>
    </row>
    <row r="7" spans="1:15" s="9" customFormat="1" thickBot="1" x14ac:dyDescent="0.25">
      <c r="A7" s="7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8">
        <v>14</v>
      </c>
    </row>
    <row r="8" spans="1:15" ht="48.75" customHeight="1" x14ac:dyDescent="0.25">
      <c r="A8" s="20" t="s">
        <v>44</v>
      </c>
      <c r="B8" s="21">
        <f t="shared" ref="B8:B68" si="0">C8+D8</f>
        <v>51020.499999999993</v>
      </c>
      <c r="C8" s="21">
        <f>SUM(C10:C28)</f>
        <v>0</v>
      </c>
      <c r="D8" s="21">
        <f>SUM(D10:D28)</f>
        <v>51020.499999999993</v>
      </c>
      <c r="E8" s="22">
        <f t="shared" ref="E8:E69" si="1">F8+G8</f>
        <v>23836.7</v>
      </c>
      <c r="F8" s="22">
        <f>SUM(F10:F28)</f>
        <v>0</v>
      </c>
      <c r="G8" s="22">
        <f>SUM(G10:G28)</f>
        <v>23836.7</v>
      </c>
      <c r="H8" s="22">
        <f t="shared" ref="H8:H69" si="2">I8+J8</f>
        <v>23732.800000000003</v>
      </c>
      <c r="I8" s="22">
        <f>SUM(I10:I28)</f>
        <v>0</v>
      </c>
      <c r="J8" s="22">
        <f>SUM(J10:J28)</f>
        <v>23732.800000000003</v>
      </c>
      <c r="K8" s="22">
        <f t="shared" ref="K8:K69" si="3">L8+M8</f>
        <v>23732.800000000003</v>
      </c>
      <c r="L8" s="22">
        <f>SUM(L10:L28)</f>
        <v>0</v>
      </c>
      <c r="M8" s="22">
        <f>SUM(M10:M28)</f>
        <v>23732.800000000003</v>
      </c>
      <c r="N8" s="23">
        <f t="shared" ref="N8:N68" si="4">ROUND(H8/E8*100,1)</f>
        <v>99.6</v>
      </c>
    </row>
    <row r="9" spans="1:15" s="11" customFormat="1" x14ac:dyDescent="0.25">
      <c r="A9" s="1" t="s">
        <v>8</v>
      </c>
      <c r="B9" s="18"/>
      <c r="C9" s="18"/>
      <c r="D9" s="18"/>
      <c r="E9" s="19"/>
      <c r="F9" s="19"/>
      <c r="G9" s="19"/>
      <c r="H9" s="19"/>
      <c r="I9" s="19"/>
      <c r="J9" s="29"/>
      <c r="K9" s="19"/>
      <c r="L9" s="19"/>
      <c r="M9" s="19"/>
      <c r="N9" s="16"/>
    </row>
    <row r="10" spans="1:15" s="11" customFormat="1" ht="29.25" customHeight="1" x14ac:dyDescent="0.25">
      <c r="A10" s="2" t="s">
        <v>15</v>
      </c>
      <c r="B10" s="18">
        <f>C10+D10</f>
        <v>4943.3</v>
      </c>
      <c r="C10" s="18"/>
      <c r="D10" s="28">
        <v>4943.3</v>
      </c>
      <c r="E10" s="19">
        <f t="shared" si="1"/>
        <v>4023</v>
      </c>
      <c r="F10" s="19"/>
      <c r="G10" s="29">
        <v>4023</v>
      </c>
      <c r="H10" s="19">
        <f t="shared" si="2"/>
        <v>4022.9</v>
      </c>
      <c r="I10" s="19"/>
      <c r="J10" s="29">
        <v>4022.9</v>
      </c>
      <c r="K10" s="19">
        <f t="shared" si="3"/>
        <v>4022.9</v>
      </c>
      <c r="L10" s="19"/>
      <c r="M10" s="19">
        <f>J10</f>
        <v>4022.9</v>
      </c>
      <c r="N10" s="16">
        <f>ROUND(H10/E10*100,1)</f>
        <v>100</v>
      </c>
      <c r="O10" s="30"/>
    </row>
    <row r="11" spans="1:15" s="11" customFormat="1" ht="30" x14ac:dyDescent="0.25">
      <c r="A11" s="2" t="s">
        <v>18</v>
      </c>
      <c r="B11" s="18">
        <f t="shared" si="0"/>
        <v>1943.6</v>
      </c>
      <c r="C11" s="18"/>
      <c r="D11" s="28">
        <v>1943.6</v>
      </c>
      <c r="E11" s="19">
        <f t="shared" si="1"/>
        <v>654</v>
      </c>
      <c r="F11" s="19"/>
      <c r="G11" s="29">
        <v>654</v>
      </c>
      <c r="H11" s="19">
        <f t="shared" si="2"/>
        <v>654</v>
      </c>
      <c r="I11" s="19"/>
      <c r="J11" s="29">
        <v>654</v>
      </c>
      <c r="K11" s="19">
        <f t="shared" si="3"/>
        <v>654</v>
      </c>
      <c r="L11" s="19"/>
      <c r="M11" s="19">
        <f>J11</f>
        <v>654</v>
      </c>
      <c r="N11" s="16">
        <v>0</v>
      </c>
      <c r="O11" s="30"/>
    </row>
    <row r="12" spans="1:15" s="11" customFormat="1" ht="29.25" customHeight="1" x14ac:dyDescent="0.25">
      <c r="A12" s="2" t="s">
        <v>19</v>
      </c>
      <c r="B12" s="18">
        <f t="shared" si="0"/>
        <v>4170.6000000000004</v>
      </c>
      <c r="C12" s="18"/>
      <c r="D12" s="28">
        <v>4170.6000000000004</v>
      </c>
      <c r="E12" s="19">
        <f t="shared" si="1"/>
        <v>3164.6</v>
      </c>
      <c r="F12" s="19"/>
      <c r="G12" s="29">
        <v>3164.6</v>
      </c>
      <c r="H12" s="19">
        <f t="shared" si="2"/>
        <v>3164.5</v>
      </c>
      <c r="I12" s="19"/>
      <c r="J12" s="29">
        <v>3164.5</v>
      </c>
      <c r="K12" s="19">
        <f t="shared" si="3"/>
        <v>3164.5</v>
      </c>
      <c r="L12" s="19"/>
      <c r="M12" s="19">
        <f t="shared" ref="M12:M28" si="5">J12</f>
        <v>3164.5</v>
      </c>
      <c r="N12" s="16">
        <f t="shared" ref="N12" si="6">ROUND(H12/E12*100,1)</f>
        <v>100</v>
      </c>
      <c r="O12" s="30"/>
    </row>
    <row r="13" spans="1:15" s="11" customFormat="1" ht="30" x14ac:dyDescent="0.25">
      <c r="A13" s="2" t="s">
        <v>21</v>
      </c>
      <c r="B13" s="18">
        <f t="shared" si="0"/>
        <v>1497.3</v>
      </c>
      <c r="C13" s="18"/>
      <c r="D13" s="28">
        <v>1497.3</v>
      </c>
      <c r="E13" s="19">
        <f t="shared" si="1"/>
        <v>924.6</v>
      </c>
      <c r="F13" s="19"/>
      <c r="G13" s="29">
        <v>924.6</v>
      </c>
      <c r="H13" s="19">
        <f t="shared" si="2"/>
        <v>924.4</v>
      </c>
      <c r="I13" s="19"/>
      <c r="J13" s="29">
        <v>924.4</v>
      </c>
      <c r="K13" s="19">
        <f t="shared" si="3"/>
        <v>924.4</v>
      </c>
      <c r="L13" s="19"/>
      <c r="M13" s="19">
        <f t="shared" si="5"/>
        <v>924.4</v>
      </c>
      <c r="N13" s="16">
        <f t="shared" si="4"/>
        <v>100</v>
      </c>
      <c r="O13" s="30"/>
    </row>
    <row r="14" spans="1:15" s="11" customFormat="1" ht="30" x14ac:dyDescent="0.25">
      <c r="A14" s="2" t="s">
        <v>20</v>
      </c>
      <c r="B14" s="18">
        <f t="shared" si="0"/>
        <v>1773.9</v>
      </c>
      <c r="C14" s="18"/>
      <c r="D14" s="28">
        <v>1773.9</v>
      </c>
      <c r="E14" s="19">
        <f t="shared" si="1"/>
        <v>404</v>
      </c>
      <c r="F14" s="19"/>
      <c r="G14" s="29">
        <v>404</v>
      </c>
      <c r="H14" s="19">
        <f t="shared" si="2"/>
        <v>344</v>
      </c>
      <c r="I14" s="19"/>
      <c r="J14" s="29">
        <v>344</v>
      </c>
      <c r="K14" s="19">
        <f t="shared" si="3"/>
        <v>344</v>
      </c>
      <c r="L14" s="19"/>
      <c r="M14" s="19">
        <f t="shared" si="5"/>
        <v>344</v>
      </c>
      <c r="N14" s="16">
        <f t="shared" si="4"/>
        <v>85.1</v>
      </c>
      <c r="O14" s="30"/>
    </row>
    <row r="15" spans="1:15" s="11" customFormat="1" ht="30" x14ac:dyDescent="0.25">
      <c r="A15" s="2" t="s">
        <v>22</v>
      </c>
      <c r="B15" s="18">
        <f t="shared" si="0"/>
        <v>1758.9</v>
      </c>
      <c r="C15" s="18"/>
      <c r="D15" s="28">
        <v>1758.9</v>
      </c>
      <c r="E15" s="19">
        <f t="shared" si="1"/>
        <v>894.8</v>
      </c>
      <c r="F15" s="19"/>
      <c r="G15" s="29">
        <v>894.8</v>
      </c>
      <c r="H15" s="19">
        <f t="shared" si="2"/>
        <v>894.8</v>
      </c>
      <c r="I15" s="19"/>
      <c r="J15" s="29">
        <v>894.8</v>
      </c>
      <c r="K15" s="19">
        <f t="shared" si="3"/>
        <v>894.8</v>
      </c>
      <c r="L15" s="19"/>
      <c r="M15" s="19">
        <f t="shared" si="5"/>
        <v>894.8</v>
      </c>
      <c r="N15" s="16">
        <f t="shared" si="4"/>
        <v>100</v>
      </c>
      <c r="O15" s="30"/>
    </row>
    <row r="16" spans="1:15" s="11" customFormat="1" ht="30" x14ac:dyDescent="0.25">
      <c r="A16" s="2" t="s">
        <v>23</v>
      </c>
      <c r="B16" s="18">
        <f t="shared" si="0"/>
        <v>1407.4</v>
      </c>
      <c r="C16" s="18"/>
      <c r="D16" s="28">
        <v>1407.4</v>
      </c>
      <c r="E16" s="19">
        <f t="shared" si="1"/>
        <v>250</v>
      </c>
      <c r="F16" s="19"/>
      <c r="G16" s="29">
        <v>250</v>
      </c>
      <c r="H16" s="19">
        <f t="shared" si="2"/>
        <v>208</v>
      </c>
      <c r="I16" s="19"/>
      <c r="J16" s="29">
        <v>208</v>
      </c>
      <c r="K16" s="19">
        <f t="shared" si="3"/>
        <v>208</v>
      </c>
      <c r="L16" s="19"/>
      <c r="M16" s="19">
        <f t="shared" si="5"/>
        <v>208</v>
      </c>
      <c r="N16" s="16">
        <f t="shared" si="4"/>
        <v>83.2</v>
      </c>
      <c r="O16" s="30"/>
    </row>
    <row r="17" spans="1:15" s="11" customFormat="1" ht="30" x14ac:dyDescent="0.25">
      <c r="A17" s="2" t="s">
        <v>24</v>
      </c>
      <c r="B17" s="18">
        <f t="shared" si="0"/>
        <v>2302.3000000000002</v>
      </c>
      <c r="C17" s="18"/>
      <c r="D17" s="28">
        <v>2302.3000000000002</v>
      </c>
      <c r="E17" s="19">
        <f t="shared" si="1"/>
        <v>0</v>
      </c>
      <c r="F17" s="19"/>
      <c r="G17" s="29">
        <v>0</v>
      </c>
      <c r="H17" s="19">
        <f t="shared" si="2"/>
        <v>0</v>
      </c>
      <c r="I17" s="19"/>
      <c r="J17" s="29">
        <v>0</v>
      </c>
      <c r="K17" s="19">
        <f t="shared" si="3"/>
        <v>0</v>
      </c>
      <c r="L17" s="19"/>
      <c r="M17" s="19">
        <f t="shared" si="5"/>
        <v>0</v>
      </c>
      <c r="N17" s="16">
        <v>0</v>
      </c>
      <c r="O17" s="30"/>
    </row>
    <row r="18" spans="1:15" s="11" customFormat="1" ht="28.5" customHeight="1" x14ac:dyDescent="0.25">
      <c r="A18" s="2" t="s">
        <v>25</v>
      </c>
      <c r="B18" s="18">
        <f t="shared" si="0"/>
        <v>2090.3000000000002</v>
      </c>
      <c r="C18" s="18"/>
      <c r="D18" s="28">
        <v>2090.3000000000002</v>
      </c>
      <c r="E18" s="19">
        <f t="shared" si="1"/>
        <v>979.5</v>
      </c>
      <c r="F18" s="19"/>
      <c r="G18" s="29">
        <v>979.5</v>
      </c>
      <c r="H18" s="19">
        <f t="shared" si="2"/>
        <v>979.2</v>
      </c>
      <c r="I18" s="19"/>
      <c r="J18" s="29">
        <v>979.2</v>
      </c>
      <c r="K18" s="19">
        <f t="shared" si="3"/>
        <v>979.2</v>
      </c>
      <c r="L18" s="19"/>
      <c r="M18" s="19">
        <f t="shared" si="5"/>
        <v>979.2</v>
      </c>
      <c r="N18" s="16">
        <f t="shared" si="4"/>
        <v>100</v>
      </c>
      <c r="O18" s="30"/>
    </row>
    <row r="19" spans="1:15" s="11" customFormat="1" ht="30" x14ac:dyDescent="0.25">
      <c r="A19" s="2" t="s">
        <v>26</v>
      </c>
      <c r="B19" s="18">
        <f>C19+D19</f>
        <v>302.5</v>
      </c>
      <c r="C19" s="18"/>
      <c r="D19" s="28">
        <v>302.5</v>
      </c>
      <c r="E19" s="19">
        <f>F19+G19</f>
        <v>194</v>
      </c>
      <c r="F19" s="19"/>
      <c r="G19" s="29">
        <v>194</v>
      </c>
      <c r="H19" s="19">
        <f>I19+J19</f>
        <v>193.9</v>
      </c>
      <c r="I19" s="19"/>
      <c r="J19" s="29">
        <v>193.9</v>
      </c>
      <c r="K19" s="19">
        <f>L19+M19</f>
        <v>193.9</v>
      </c>
      <c r="L19" s="19"/>
      <c r="M19" s="19">
        <f>J19</f>
        <v>193.9</v>
      </c>
      <c r="N19" s="16">
        <f>ROUND(H19/E19*100,1)</f>
        <v>99.9</v>
      </c>
      <c r="O19" s="30"/>
    </row>
    <row r="20" spans="1:15" s="11" customFormat="1" ht="30" x14ac:dyDescent="0.25">
      <c r="A20" s="2" t="s">
        <v>27</v>
      </c>
      <c r="B20" s="18">
        <f t="shared" si="0"/>
        <v>1859.7</v>
      </c>
      <c r="C20" s="18"/>
      <c r="D20" s="28">
        <v>1859.7</v>
      </c>
      <c r="E20" s="19">
        <f t="shared" si="1"/>
        <v>272.2</v>
      </c>
      <c r="F20" s="19"/>
      <c r="G20" s="29">
        <v>272.2</v>
      </c>
      <c r="H20" s="19">
        <f t="shared" si="2"/>
        <v>271.5</v>
      </c>
      <c r="I20" s="19"/>
      <c r="J20" s="29">
        <v>271.5</v>
      </c>
      <c r="K20" s="19">
        <f t="shared" si="3"/>
        <v>271.5</v>
      </c>
      <c r="L20" s="19"/>
      <c r="M20" s="19">
        <f t="shared" si="5"/>
        <v>271.5</v>
      </c>
      <c r="N20" s="16">
        <f t="shared" si="4"/>
        <v>99.7</v>
      </c>
      <c r="O20" s="30"/>
    </row>
    <row r="21" spans="1:15" s="11" customFormat="1" ht="30" x14ac:dyDescent="0.25">
      <c r="A21" s="2" t="s">
        <v>28</v>
      </c>
      <c r="B21" s="18">
        <f t="shared" si="0"/>
        <v>2822.8</v>
      </c>
      <c r="C21" s="18"/>
      <c r="D21" s="28">
        <v>2822.8</v>
      </c>
      <c r="E21" s="19">
        <f t="shared" si="1"/>
        <v>1622.5</v>
      </c>
      <c r="F21" s="19"/>
      <c r="G21" s="29">
        <v>1622.5</v>
      </c>
      <c r="H21" s="19">
        <f t="shared" si="2"/>
        <v>1622.5</v>
      </c>
      <c r="I21" s="19"/>
      <c r="J21" s="29">
        <v>1622.5</v>
      </c>
      <c r="K21" s="19">
        <f t="shared" si="3"/>
        <v>1622.5</v>
      </c>
      <c r="L21" s="19"/>
      <c r="M21" s="19">
        <f t="shared" si="5"/>
        <v>1622.5</v>
      </c>
      <c r="N21" s="16">
        <f t="shared" si="4"/>
        <v>100</v>
      </c>
      <c r="O21" s="30"/>
    </row>
    <row r="22" spans="1:15" s="11" customFormat="1" ht="32.25" customHeight="1" x14ac:dyDescent="0.25">
      <c r="A22" s="2" t="s">
        <v>29</v>
      </c>
      <c r="B22" s="18">
        <f t="shared" si="0"/>
        <v>3765.1</v>
      </c>
      <c r="C22" s="18"/>
      <c r="D22" s="28">
        <v>3765.1</v>
      </c>
      <c r="E22" s="19">
        <f t="shared" si="1"/>
        <v>1716.6</v>
      </c>
      <c r="F22" s="19"/>
      <c r="G22" s="29">
        <v>1716.6</v>
      </c>
      <c r="H22" s="19">
        <f t="shared" si="2"/>
        <v>1716.5</v>
      </c>
      <c r="I22" s="19"/>
      <c r="J22" s="29">
        <v>1716.5</v>
      </c>
      <c r="K22" s="19">
        <f t="shared" si="3"/>
        <v>1716.5</v>
      </c>
      <c r="L22" s="19"/>
      <c r="M22" s="19">
        <f t="shared" si="5"/>
        <v>1716.5</v>
      </c>
      <c r="N22" s="16">
        <f t="shared" si="4"/>
        <v>100</v>
      </c>
      <c r="O22" s="30"/>
    </row>
    <row r="23" spans="1:15" s="11" customFormat="1" ht="30" x14ac:dyDescent="0.25">
      <c r="A23" s="2" t="s">
        <v>30</v>
      </c>
      <c r="B23" s="18">
        <f t="shared" si="0"/>
        <v>3361.2</v>
      </c>
      <c r="C23" s="18"/>
      <c r="D23" s="28">
        <v>3361.2</v>
      </c>
      <c r="E23" s="19">
        <f t="shared" si="1"/>
        <v>1705.9</v>
      </c>
      <c r="F23" s="19"/>
      <c r="G23" s="29">
        <v>1705.9</v>
      </c>
      <c r="H23" s="19">
        <f t="shared" si="2"/>
        <v>1705.8</v>
      </c>
      <c r="I23" s="19"/>
      <c r="J23" s="29">
        <v>1705.8</v>
      </c>
      <c r="K23" s="19">
        <f t="shared" si="3"/>
        <v>1705.8</v>
      </c>
      <c r="L23" s="19"/>
      <c r="M23" s="19">
        <f t="shared" si="5"/>
        <v>1705.8</v>
      </c>
      <c r="N23" s="16">
        <f t="shared" si="4"/>
        <v>100</v>
      </c>
      <c r="O23" s="30"/>
    </row>
    <row r="24" spans="1:15" s="11" customFormat="1" ht="30" x14ac:dyDescent="0.25">
      <c r="A24" s="2" t="s">
        <v>31</v>
      </c>
      <c r="B24" s="18">
        <f t="shared" si="0"/>
        <v>2252.9</v>
      </c>
      <c r="C24" s="18"/>
      <c r="D24" s="28">
        <v>2252.9</v>
      </c>
      <c r="E24" s="19">
        <f t="shared" si="1"/>
        <v>1011.2</v>
      </c>
      <c r="F24" s="19"/>
      <c r="G24" s="29">
        <v>1011.2</v>
      </c>
      <c r="H24" s="19">
        <f t="shared" si="2"/>
        <v>1011.2</v>
      </c>
      <c r="I24" s="19"/>
      <c r="J24" s="29">
        <v>1011.2</v>
      </c>
      <c r="K24" s="19">
        <f t="shared" si="3"/>
        <v>1011.2</v>
      </c>
      <c r="L24" s="19"/>
      <c r="M24" s="19">
        <f t="shared" si="5"/>
        <v>1011.2</v>
      </c>
      <c r="N24" s="16">
        <f t="shared" si="4"/>
        <v>100</v>
      </c>
      <c r="O24" s="30"/>
    </row>
    <row r="25" spans="1:15" s="11" customFormat="1" ht="30.75" customHeight="1" x14ac:dyDescent="0.25">
      <c r="A25" s="2" t="s">
        <v>32</v>
      </c>
      <c r="B25" s="18">
        <f t="shared" si="0"/>
        <v>1118.7</v>
      </c>
      <c r="C25" s="18"/>
      <c r="D25" s="28">
        <v>1118.7</v>
      </c>
      <c r="E25" s="19">
        <f t="shared" si="1"/>
        <v>614.70000000000005</v>
      </c>
      <c r="F25" s="19"/>
      <c r="G25" s="29">
        <v>614.70000000000005</v>
      </c>
      <c r="H25" s="19">
        <f t="shared" si="2"/>
        <v>614.70000000000005</v>
      </c>
      <c r="I25" s="19"/>
      <c r="J25" s="29">
        <v>614.70000000000005</v>
      </c>
      <c r="K25" s="19">
        <f t="shared" si="3"/>
        <v>614.70000000000005</v>
      </c>
      <c r="L25" s="19"/>
      <c r="M25" s="19">
        <f t="shared" si="5"/>
        <v>614.70000000000005</v>
      </c>
      <c r="N25" s="16">
        <f t="shared" si="4"/>
        <v>100</v>
      </c>
      <c r="O25" s="30"/>
    </row>
    <row r="26" spans="1:15" s="11" customFormat="1" ht="32.25" customHeight="1" x14ac:dyDescent="0.25">
      <c r="A26" s="2" t="s">
        <v>16</v>
      </c>
      <c r="B26" s="18">
        <f t="shared" si="0"/>
        <v>4226.3999999999996</v>
      </c>
      <c r="C26" s="18"/>
      <c r="D26" s="28">
        <f>4226.4</f>
        <v>4226.3999999999996</v>
      </c>
      <c r="E26" s="19">
        <f t="shared" si="1"/>
        <v>2372</v>
      </c>
      <c r="F26" s="19"/>
      <c r="G26" s="29">
        <v>2372</v>
      </c>
      <c r="H26" s="19">
        <f t="shared" si="2"/>
        <v>2371.9</v>
      </c>
      <c r="I26" s="19"/>
      <c r="J26" s="29">
        <v>2371.9</v>
      </c>
      <c r="K26" s="19">
        <f t="shared" si="3"/>
        <v>2371.9</v>
      </c>
      <c r="L26" s="19"/>
      <c r="M26" s="19">
        <f t="shared" si="5"/>
        <v>2371.9</v>
      </c>
      <c r="N26" s="16">
        <f t="shared" si="4"/>
        <v>100</v>
      </c>
      <c r="O26" s="30"/>
    </row>
    <row r="27" spans="1:15" s="11" customFormat="1" ht="30" x14ac:dyDescent="0.25">
      <c r="A27" s="2" t="s">
        <v>33</v>
      </c>
      <c r="B27" s="18">
        <f t="shared" si="0"/>
        <v>4884.8999999999996</v>
      </c>
      <c r="C27" s="18"/>
      <c r="D27" s="28">
        <v>4884.8999999999996</v>
      </c>
      <c r="E27" s="19">
        <f t="shared" si="1"/>
        <v>483</v>
      </c>
      <c r="F27" s="19"/>
      <c r="G27" s="29">
        <v>483</v>
      </c>
      <c r="H27" s="19">
        <f t="shared" si="2"/>
        <v>483</v>
      </c>
      <c r="I27" s="19"/>
      <c r="J27" s="29">
        <v>483</v>
      </c>
      <c r="K27" s="19">
        <f t="shared" si="3"/>
        <v>483</v>
      </c>
      <c r="L27" s="19"/>
      <c r="M27" s="19">
        <f t="shared" si="5"/>
        <v>483</v>
      </c>
      <c r="N27" s="16">
        <f t="shared" si="4"/>
        <v>100</v>
      </c>
      <c r="O27" s="30"/>
    </row>
    <row r="28" spans="1:15" s="11" customFormat="1" ht="39.75" customHeight="1" x14ac:dyDescent="0.25">
      <c r="A28" s="2" t="s">
        <v>52</v>
      </c>
      <c r="B28" s="18">
        <f t="shared" si="0"/>
        <v>4538.7</v>
      </c>
      <c r="C28" s="18"/>
      <c r="D28" s="28">
        <v>4538.7</v>
      </c>
      <c r="E28" s="19">
        <f t="shared" si="1"/>
        <v>2550.1</v>
      </c>
      <c r="F28" s="19"/>
      <c r="G28" s="29">
        <v>2550.1</v>
      </c>
      <c r="H28" s="19">
        <f t="shared" si="2"/>
        <v>2550</v>
      </c>
      <c r="I28" s="19"/>
      <c r="J28" s="29">
        <v>2550</v>
      </c>
      <c r="K28" s="19">
        <f t="shared" si="3"/>
        <v>2550</v>
      </c>
      <c r="L28" s="19"/>
      <c r="M28" s="19">
        <f t="shared" si="5"/>
        <v>2550</v>
      </c>
      <c r="N28" s="16">
        <f t="shared" si="4"/>
        <v>100</v>
      </c>
      <c r="O28" s="30"/>
    </row>
    <row r="29" spans="1:15" ht="53.25" customHeight="1" x14ac:dyDescent="0.25">
      <c r="A29" s="20" t="s">
        <v>47</v>
      </c>
      <c r="B29" s="21">
        <f t="shared" si="0"/>
        <v>27808.7</v>
      </c>
      <c r="C29" s="21">
        <f>SUM(C31:C48)</f>
        <v>0</v>
      </c>
      <c r="D29" s="21">
        <f>SUM(D31:D48)</f>
        <v>27808.7</v>
      </c>
      <c r="E29" s="22">
        <f t="shared" si="1"/>
        <v>11436.2</v>
      </c>
      <c r="F29" s="22">
        <f>SUM(F31:F48)</f>
        <v>0</v>
      </c>
      <c r="G29" s="22">
        <f>SUM(G31:G48)</f>
        <v>11436.2</v>
      </c>
      <c r="H29" s="22">
        <f t="shared" si="2"/>
        <v>11435</v>
      </c>
      <c r="I29" s="22">
        <f>SUM(I31:I48)</f>
        <v>0</v>
      </c>
      <c r="J29" s="22">
        <f>SUM(J31:J48)</f>
        <v>11435</v>
      </c>
      <c r="K29" s="22">
        <f t="shared" si="3"/>
        <v>11435</v>
      </c>
      <c r="L29" s="22">
        <f>SUM(L31:L48)</f>
        <v>0</v>
      </c>
      <c r="M29" s="22">
        <f>SUM(M31:M48)</f>
        <v>11435</v>
      </c>
      <c r="N29" s="23">
        <f t="shared" si="4"/>
        <v>100</v>
      </c>
      <c r="O29" s="30"/>
    </row>
    <row r="30" spans="1:15" s="11" customFormat="1" x14ac:dyDescent="0.25">
      <c r="A30" s="12" t="s">
        <v>8</v>
      </c>
      <c r="B30" s="18"/>
      <c r="C30" s="18"/>
      <c r="D30" s="18"/>
      <c r="E30" s="19"/>
      <c r="F30" s="19"/>
      <c r="G30" s="19"/>
      <c r="H30" s="19"/>
      <c r="I30" s="19"/>
      <c r="J30" s="19"/>
      <c r="K30" s="19"/>
      <c r="L30" s="19"/>
      <c r="M30" s="19"/>
      <c r="N30" s="16"/>
      <c r="O30" s="30"/>
    </row>
    <row r="31" spans="1:15" s="11" customFormat="1" ht="31.5" customHeight="1" x14ac:dyDescent="0.25">
      <c r="A31" s="2" t="s">
        <v>15</v>
      </c>
      <c r="B31" s="18">
        <f t="shared" ref="B31:B48" si="7">C31+D31</f>
        <v>1239.7</v>
      </c>
      <c r="C31" s="18"/>
      <c r="D31" s="18">
        <v>1239.7</v>
      </c>
      <c r="E31" s="19">
        <f t="shared" ref="E31:E48" si="8">F31+G31</f>
        <v>516.6</v>
      </c>
      <c r="F31" s="19"/>
      <c r="G31" s="19">
        <v>516.6</v>
      </c>
      <c r="H31" s="19">
        <f t="shared" ref="H31:H48" si="9">I31+J31</f>
        <v>516.5</v>
      </c>
      <c r="I31" s="19"/>
      <c r="J31" s="19">
        <v>516.5</v>
      </c>
      <c r="K31" s="19">
        <f t="shared" ref="K31:K48" si="10">L31+M31</f>
        <v>516.5</v>
      </c>
      <c r="L31" s="19"/>
      <c r="M31" s="19">
        <f>J31</f>
        <v>516.5</v>
      </c>
      <c r="N31" s="16">
        <f t="shared" ref="N31:N48" si="11">ROUND(H31/E31*100,1)</f>
        <v>100</v>
      </c>
      <c r="O31" s="30"/>
    </row>
    <row r="32" spans="1:15" s="11" customFormat="1" ht="30" x14ac:dyDescent="0.25">
      <c r="A32" s="2" t="s">
        <v>18</v>
      </c>
      <c r="B32" s="18">
        <f t="shared" si="7"/>
        <v>523.1</v>
      </c>
      <c r="C32" s="18"/>
      <c r="D32" s="18">
        <v>523.1</v>
      </c>
      <c r="E32" s="19">
        <f t="shared" si="8"/>
        <v>218</v>
      </c>
      <c r="F32" s="19"/>
      <c r="G32" s="19">
        <v>218</v>
      </c>
      <c r="H32" s="19">
        <f t="shared" si="9"/>
        <v>217.9</v>
      </c>
      <c r="I32" s="19"/>
      <c r="J32" s="19">
        <v>217.9</v>
      </c>
      <c r="K32" s="19">
        <f t="shared" si="10"/>
        <v>217.9</v>
      </c>
      <c r="L32" s="19"/>
      <c r="M32" s="19">
        <f t="shared" ref="M32:M48" si="12">J32</f>
        <v>217.9</v>
      </c>
      <c r="N32" s="16">
        <f t="shared" si="11"/>
        <v>100</v>
      </c>
      <c r="O32" s="30"/>
    </row>
    <row r="33" spans="1:17" s="11" customFormat="1" ht="30.75" customHeight="1" x14ac:dyDescent="0.25">
      <c r="A33" s="2" t="s">
        <v>19</v>
      </c>
      <c r="B33" s="18">
        <f t="shared" si="7"/>
        <v>1655.7</v>
      </c>
      <c r="C33" s="18"/>
      <c r="D33" s="18">
        <v>1655.7</v>
      </c>
      <c r="E33" s="19">
        <f t="shared" si="8"/>
        <v>689.9</v>
      </c>
      <c r="F33" s="19"/>
      <c r="G33" s="19">
        <v>689.9</v>
      </c>
      <c r="H33" s="19">
        <f t="shared" si="9"/>
        <v>689.8</v>
      </c>
      <c r="I33" s="19"/>
      <c r="J33" s="19">
        <v>689.8</v>
      </c>
      <c r="K33" s="19">
        <f t="shared" si="10"/>
        <v>689.8</v>
      </c>
      <c r="L33" s="19"/>
      <c r="M33" s="19">
        <f t="shared" si="12"/>
        <v>689.8</v>
      </c>
      <c r="N33" s="16">
        <f t="shared" si="11"/>
        <v>100</v>
      </c>
      <c r="O33" s="30"/>
    </row>
    <row r="34" spans="1:17" s="11" customFormat="1" ht="30" x14ac:dyDescent="0.25">
      <c r="A34" s="31" t="s">
        <v>21</v>
      </c>
      <c r="B34" s="18">
        <f t="shared" si="7"/>
        <v>764.2</v>
      </c>
      <c r="C34" s="18"/>
      <c r="D34" s="18">
        <v>764.2</v>
      </c>
      <c r="E34" s="19">
        <f t="shared" si="8"/>
        <v>318.39999999999998</v>
      </c>
      <c r="F34" s="19"/>
      <c r="G34" s="19">
        <v>318.39999999999998</v>
      </c>
      <c r="H34" s="19">
        <f t="shared" si="9"/>
        <v>318.39999999999998</v>
      </c>
      <c r="I34" s="19"/>
      <c r="J34" s="19">
        <v>318.39999999999998</v>
      </c>
      <c r="K34" s="19">
        <f t="shared" si="10"/>
        <v>318.39999999999998</v>
      </c>
      <c r="L34" s="19"/>
      <c r="M34" s="19">
        <f t="shared" si="12"/>
        <v>318.39999999999998</v>
      </c>
      <c r="N34" s="16">
        <f t="shared" si="11"/>
        <v>100</v>
      </c>
      <c r="O34" s="30"/>
    </row>
    <row r="35" spans="1:17" s="11" customFormat="1" ht="33.75" customHeight="1" x14ac:dyDescent="0.25">
      <c r="A35" s="2" t="s">
        <v>20</v>
      </c>
      <c r="B35" s="18">
        <f t="shared" si="7"/>
        <v>2203.8000000000002</v>
      </c>
      <c r="C35" s="18"/>
      <c r="D35" s="18">
        <v>2203.8000000000002</v>
      </c>
      <c r="E35" s="19">
        <f t="shared" si="8"/>
        <v>918.3</v>
      </c>
      <c r="F35" s="19"/>
      <c r="G35" s="19">
        <v>918.3</v>
      </c>
      <c r="H35" s="19">
        <f t="shared" si="9"/>
        <v>918.2</v>
      </c>
      <c r="I35" s="19"/>
      <c r="J35" s="19">
        <v>918.2</v>
      </c>
      <c r="K35" s="19">
        <f t="shared" si="10"/>
        <v>918.2</v>
      </c>
      <c r="L35" s="19"/>
      <c r="M35" s="19">
        <f t="shared" si="12"/>
        <v>918.2</v>
      </c>
      <c r="N35" s="16">
        <f t="shared" si="11"/>
        <v>100</v>
      </c>
      <c r="O35" s="30"/>
    </row>
    <row r="36" spans="1:17" s="11" customFormat="1" ht="30" x14ac:dyDescent="0.25">
      <c r="A36" s="2" t="s">
        <v>22</v>
      </c>
      <c r="B36" s="18">
        <f t="shared" si="7"/>
        <v>1983.4</v>
      </c>
      <c r="C36" s="18"/>
      <c r="D36" s="18">
        <v>1983.4</v>
      </c>
      <c r="E36" s="19">
        <f t="shared" si="8"/>
        <v>826.5</v>
      </c>
      <c r="F36" s="19"/>
      <c r="G36" s="19">
        <v>826.5</v>
      </c>
      <c r="H36" s="19">
        <f t="shared" si="9"/>
        <v>826.4</v>
      </c>
      <c r="I36" s="19"/>
      <c r="J36" s="19">
        <v>826.4</v>
      </c>
      <c r="K36" s="19">
        <f t="shared" si="10"/>
        <v>826.4</v>
      </c>
      <c r="L36" s="19"/>
      <c r="M36" s="19">
        <f t="shared" si="12"/>
        <v>826.4</v>
      </c>
      <c r="N36" s="16">
        <f t="shared" si="11"/>
        <v>100</v>
      </c>
      <c r="O36" s="30"/>
    </row>
    <row r="37" spans="1:17" s="11" customFormat="1" ht="30" x14ac:dyDescent="0.25">
      <c r="A37" s="2" t="s">
        <v>23</v>
      </c>
      <c r="B37" s="18">
        <f t="shared" si="7"/>
        <v>1222.7</v>
      </c>
      <c r="C37" s="18"/>
      <c r="D37" s="18">
        <v>1222.7</v>
      </c>
      <c r="E37" s="19">
        <f t="shared" si="8"/>
        <v>509.5</v>
      </c>
      <c r="F37" s="19"/>
      <c r="G37" s="19">
        <v>509.5</v>
      </c>
      <c r="H37" s="19">
        <f t="shared" si="9"/>
        <v>509.4</v>
      </c>
      <c r="I37" s="19"/>
      <c r="J37" s="19">
        <v>509.4</v>
      </c>
      <c r="K37" s="19">
        <f t="shared" si="10"/>
        <v>509.4</v>
      </c>
      <c r="L37" s="19"/>
      <c r="M37" s="19">
        <f t="shared" si="12"/>
        <v>509.4</v>
      </c>
      <c r="N37" s="16">
        <f t="shared" si="11"/>
        <v>100</v>
      </c>
      <c r="O37" s="30"/>
    </row>
    <row r="38" spans="1:17" s="11" customFormat="1" ht="30" x14ac:dyDescent="0.25">
      <c r="A38" s="2" t="s">
        <v>24</v>
      </c>
      <c r="B38" s="18">
        <f t="shared" si="7"/>
        <v>1969.8</v>
      </c>
      <c r="C38" s="18"/>
      <c r="D38" s="18">
        <v>1969.8</v>
      </c>
      <c r="E38" s="19">
        <f t="shared" si="8"/>
        <v>821</v>
      </c>
      <c r="F38" s="19"/>
      <c r="G38" s="19">
        <v>821</v>
      </c>
      <c r="H38" s="19">
        <f t="shared" si="9"/>
        <v>820.7</v>
      </c>
      <c r="I38" s="19"/>
      <c r="J38" s="29">
        <v>820.7</v>
      </c>
      <c r="K38" s="19">
        <f t="shared" si="10"/>
        <v>820.7</v>
      </c>
      <c r="L38" s="19"/>
      <c r="M38" s="19">
        <f t="shared" si="12"/>
        <v>820.7</v>
      </c>
      <c r="N38" s="16">
        <f t="shared" si="11"/>
        <v>100</v>
      </c>
      <c r="O38" s="30"/>
    </row>
    <row r="39" spans="1:17" s="11" customFormat="1" ht="38.25" customHeight="1" x14ac:dyDescent="0.25">
      <c r="A39" s="2" t="s">
        <v>25</v>
      </c>
      <c r="B39" s="18">
        <f t="shared" si="7"/>
        <v>3378.2</v>
      </c>
      <c r="C39" s="18"/>
      <c r="D39" s="18">
        <v>3378.2</v>
      </c>
      <c r="E39" s="19">
        <f t="shared" si="8"/>
        <v>1407.7</v>
      </c>
      <c r="F39" s="19"/>
      <c r="G39" s="19">
        <v>1407.7</v>
      </c>
      <c r="H39" s="19">
        <f t="shared" si="9"/>
        <v>1407.6</v>
      </c>
      <c r="I39" s="19"/>
      <c r="J39" s="19">
        <v>1407.6</v>
      </c>
      <c r="K39" s="19">
        <f t="shared" si="10"/>
        <v>1407.6</v>
      </c>
      <c r="L39" s="19"/>
      <c r="M39" s="19">
        <f t="shared" si="12"/>
        <v>1407.6</v>
      </c>
      <c r="N39" s="16">
        <f t="shared" si="11"/>
        <v>100</v>
      </c>
      <c r="O39" s="30"/>
    </row>
    <row r="40" spans="1:17" s="11" customFormat="1" ht="30" x14ac:dyDescent="0.25">
      <c r="A40" s="2" t="s">
        <v>26</v>
      </c>
      <c r="B40" s="18">
        <f t="shared" si="7"/>
        <v>1733.8</v>
      </c>
      <c r="C40" s="18"/>
      <c r="D40" s="18">
        <v>1733.8</v>
      </c>
      <c r="E40" s="19">
        <f t="shared" si="8"/>
        <v>570.9</v>
      </c>
      <c r="F40" s="19"/>
      <c r="G40" s="29">
        <v>570.9</v>
      </c>
      <c r="H40" s="19">
        <f t="shared" si="9"/>
        <v>570.9</v>
      </c>
      <c r="I40" s="19"/>
      <c r="J40" s="29">
        <v>570.9</v>
      </c>
      <c r="K40" s="19">
        <f t="shared" si="10"/>
        <v>570.9</v>
      </c>
      <c r="L40" s="19"/>
      <c r="M40" s="19">
        <f t="shared" si="12"/>
        <v>570.9</v>
      </c>
      <c r="N40" s="16">
        <f t="shared" si="11"/>
        <v>100</v>
      </c>
      <c r="O40" s="30"/>
      <c r="Q40" s="30"/>
    </row>
    <row r="41" spans="1:17" s="11" customFormat="1" ht="34.5" customHeight="1" x14ac:dyDescent="0.25">
      <c r="A41" s="2" t="s">
        <v>27</v>
      </c>
      <c r="B41" s="18">
        <f t="shared" si="7"/>
        <v>764.2</v>
      </c>
      <c r="C41" s="18"/>
      <c r="D41" s="18">
        <v>764.2</v>
      </c>
      <c r="E41" s="19">
        <f t="shared" si="8"/>
        <v>318.39999999999998</v>
      </c>
      <c r="F41" s="19"/>
      <c r="G41" s="19">
        <v>318.39999999999998</v>
      </c>
      <c r="H41" s="19">
        <f t="shared" si="9"/>
        <v>318.39999999999998</v>
      </c>
      <c r="I41" s="19"/>
      <c r="J41" s="19">
        <v>318.39999999999998</v>
      </c>
      <c r="K41" s="19">
        <f t="shared" si="10"/>
        <v>318.39999999999998</v>
      </c>
      <c r="L41" s="19"/>
      <c r="M41" s="19">
        <f t="shared" si="12"/>
        <v>318.39999999999998</v>
      </c>
      <c r="N41" s="16">
        <f t="shared" si="11"/>
        <v>100</v>
      </c>
      <c r="O41" s="30"/>
    </row>
    <row r="42" spans="1:17" s="11" customFormat="1" ht="30" x14ac:dyDescent="0.25">
      <c r="A42" s="2" t="s">
        <v>28</v>
      </c>
      <c r="B42" s="18">
        <f t="shared" si="7"/>
        <v>3056.6</v>
      </c>
      <c r="C42" s="18"/>
      <c r="D42" s="18">
        <v>3056.6</v>
      </c>
      <c r="E42" s="19">
        <f t="shared" si="8"/>
        <v>1273.5999999999999</v>
      </c>
      <c r="F42" s="19"/>
      <c r="G42" s="19">
        <v>1273.5999999999999</v>
      </c>
      <c r="H42" s="19">
        <f t="shared" si="9"/>
        <v>1273.5999999999999</v>
      </c>
      <c r="I42" s="19"/>
      <c r="J42" s="19">
        <v>1273.5999999999999</v>
      </c>
      <c r="K42" s="19">
        <f t="shared" si="10"/>
        <v>1273.5999999999999</v>
      </c>
      <c r="L42" s="19"/>
      <c r="M42" s="19">
        <f t="shared" si="12"/>
        <v>1273.5999999999999</v>
      </c>
      <c r="N42" s="16">
        <f t="shared" si="11"/>
        <v>100</v>
      </c>
      <c r="O42" s="30"/>
    </row>
    <row r="43" spans="1:17" s="11" customFormat="1" ht="30.75" customHeight="1" x14ac:dyDescent="0.25">
      <c r="A43" s="2" t="s">
        <v>29</v>
      </c>
      <c r="B43" s="18">
        <f t="shared" si="7"/>
        <v>485.2</v>
      </c>
      <c r="C43" s="18"/>
      <c r="D43" s="18">
        <v>485.2</v>
      </c>
      <c r="E43" s="19">
        <f t="shared" si="8"/>
        <v>202.2</v>
      </c>
      <c r="F43" s="19"/>
      <c r="G43" s="19">
        <v>202.2</v>
      </c>
      <c r="H43" s="19">
        <f t="shared" si="9"/>
        <v>202.1</v>
      </c>
      <c r="I43" s="19"/>
      <c r="J43" s="19">
        <v>202.1</v>
      </c>
      <c r="K43" s="19">
        <f t="shared" si="10"/>
        <v>202.1</v>
      </c>
      <c r="L43" s="19"/>
      <c r="M43" s="19">
        <f t="shared" si="12"/>
        <v>202.1</v>
      </c>
      <c r="N43" s="16">
        <f t="shared" si="11"/>
        <v>100</v>
      </c>
      <c r="O43" s="30"/>
    </row>
    <row r="44" spans="1:17" s="11" customFormat="1" ht="30" x14ac:dyDescent="0.25">
      <c r="A44" s="2" t="s">
        <v>31</v>
      </c>
      <c r="B44" s="18">
        <f t="shared" si="7"/>
        <v>764.2</v>
      </c>
      <c r="C44" s="18"/>
      <c r="D44" s="18">
        <v>764.2</v>
      </c>
      <c r="E44" s="19">
        <f t="shared" si="8"/>
        <v>318.5</v>
      </c>
      <c r="F44" s="19"/>
      <c r="G44" s="19">
        <v>318.5</v>
      </c>
      <c r="H44" s="19">
        <f t="shared" si="9"/>
        <v>318.39999999999998</v>
      </c>
      <c r="I44" s="19"/>
      <c r="J44" s="19">
        <v>318.39999999999998</v>
      </c>
      <c r="K44" s="19">
        <f>L44+M44</f>
        <v>318.39999999999998</v>
      </c>
      <c r="L44" s="19"/>
      <c r="M44" s="19">
        <f t="shared" si="12"/>
        <v>318.39999999999998</v>
      </c>
      <c r="N44" s="16">
        <f t="shared" si="11"/>
        <v>100</v>
      </c>
      <c r="O44" s="30"/>
    </row>
    <row r="45" spans="1:17" s="11" customFormat="1" ht="30" customHeight="1" x14ac:dyDescent="0.25">
      <c r="A45" s="31" t="s">
        <v>32</v>
      </c>
      <c r="B45" s="18">
        <f t="shared" si="7"/>
        <v>1377.4</v>
      </c>
      <c r="C45" s="18"/>
      <c r="D45" s="18">
        <v>1377.4</v>
      </c>
      <c r="E45" s="19">
        <f t="shared" si="8"/>
        <v>573.9</v>
      </c>
      <c r="F45" s="19"/>
      <c r="G45" s="19">
        <v>573.9</v>
      </c>
      <c r="H45" s="19">
        <f t="shared" si="9"/>
        <v>573.9</v>
      </c>
      <c r="I45" s="19"/>
      <c r="J45" s="19">
        <v>573.9</v>
      </c>
      <c r="K45" s="19">
        <f t="shared" si="10"/>
        <v>573.9</v>
      </c>
      <c r="L45" s="19"/>
      <c r="M45" s="19">
        <f t="shared" si="12"/>
        <v>573.9</v>
      </c>
      <c r="N45" s="16">
        <f t="shared" si="11"/>
        <v>100</v>
      </c>
      <c r="O45" s="30"/>
    </row>
    <row r="46" spans="1:17" s="11" customFormat="1" ht="33.75" customHeight="1" x14ac:dyDescent="0.25">
      <c r="A46" s="2" t="s">
        <v>34</v>
      </c>
      <c r="B46" s="18">
        <f t="shared" si="7"/>
        <v>0</v>
      </c>
      <c r="C46" s="18"/>
      <c r="D46" s="18">
        <v>0</v>
      </c>
      <c r="E46" s="19">
        <f t="shared" si="8"/>
        <v>0</v>
      </c>
      <c r="F46" s="19"/>
      <c r="G46" s="19">
        <v>0</v>
      </c>
      <c r="H46" s="19">
        <f t="shared" si="9"/>
        <v>0</v>
      </c>
      <c r="I46" s="19"/>
      <c r="J46" s="19">
        <v>0</v>
      </c>
      <c r="K46" s="19">
        <f t="shared" si="10"/>
        <v>0</v>
      </c>
      <c r="L46" s="19"/>
      <c r="M46" s="19">
        <f t="shared" si="12"/>
        <v>0</v>
      </c>
      <c r="N46" s="16">
        <v>0</v>
      </c>
      <c r="O46" s="30"/>
    </row>
    <row r="47" spans="1:17" s="11" customFormat="1" ht="30" x14ac:dyDescent="0.25">
      <c r="A47" s="2" t="s">
        <v>33</v>
      </c>
      <c r="B47" s="18">
        <f t="shared" si="7"/>
        <v>1494.2</v>
      </c>
      <c r="C47" s="18"/>
      <c r="D47" s="18">
        <v>1494.2</v>
      </c>
      <c r="E47" s="19">
        <f t="shared" si="8"/>
        <v>622.6</v>
      </c>
      <c r="F47" s="19"/>
      <c r="G47" s="19">
        <v>622.6</v>
      </c>
      <c r="H47" s="19">
        <f t="shared" si="9"/>
        <v>622.6</v>
      </c>
      <c r="I47" s="19"/>
      <c r="J47" s="19">
        <v>622.6</v>
      </c>
      <c r="K47" s="19">
        <f t="shared" si="10"/>
        <v>622.6</v>
      </c>
      <c r="L47" s="19"/>
      <c r="M47" s="19">
        <f t="shared" si="12"/>
        <v>622.6</v>
      </c>
      <c r="N47" s="16">
        <f t="shared" si="11"/>
        <v>100</v>
      </c>
      <c r="O47" s="30"/>
    </row>
    <row r="48" spans="1:17" s="11" customFormat="1" ht="36" customHeight="1" x14ac:dyDescent="0.25">
      <c r="A48" s="2" t="s">
        <v>17</v>
      </c>
      <c r="B48" s="18">
        <f t="shared" si="7"/>
        <v>3192.5</v>
      </c>
      <c r="C48" s="18"/>
      <c r="D48" s="18">
        <v>3192.5</v>
      </c>
      <c r="E48" s="19">
        <f t="shared" si="8"/>
        <v>1330.2</v>
      </c>
      <c r="F48" s="19"/>
      <c r="G48" s="19">
        <v>1330.2</v>
      </c>
      <c r="H48" s="19">
        <f t="shared" si="9"/>
        <v>1330.2</v>
      </c>
      <c r="I48" s="19"/>
      <c r="J48" s="19">
        <v>1330.2</v>
      </c>
      <c r="K48" s="19">
        <f t="shared" si="10"/>
        <v>1330.2</v>
      </c>
      <c r="L48" s="19"/>
      <c r="M48" s="19">
        <f t="shared" si="12"/>
        <v>1330.2</v>
      </c>
      <c r="N48" s="16">
        <f t="shared" si="11"/>
        <v>100</v>
      </c>
      <c r="O48" s="30"/>
    </row>
    <row r="49" spans="1:15" ht="54.75" customHeight="1" x14ac:dyDescent="0.25">
      <c r="A49" s="20" t="s">
        <v>45</v>
      </c>
      <c r="B49" s="21">
        <f t="shared" si="0"/>
        <v>24361.5</v>
      </c>
      <c r="C49" s="21">
        <f>SUM(C51:C68)</f>
        <v>0</v>
      </c>
      <c r="D49" s="21">
        <f>SUM(D51:D68)</f>
        <v>24361.5</v>
      </c>
      <c r="E49" s="22">
        <f t="shared" si="1"/>
        <v>10152</v>
      </c>
      <c r="F49" s="22">
        <f>SUM(F51:F68)</f>
        <v>0</v>
      </c>
      <c r="G49" s="22">
        <f>SUM(G51:G68)</f>
        <v>10152</v>
      </c>
      <c r="H49" s="22">
        <f t="shared" si="2"/>
        <v>10150.200000000001</v>
      </c>
      <c r="I49" s="22">
        <f>SUM(I51:I68)</f>
        <v>0</v>
      </c>
      <c r="J49" s="22">
        <f>SUM(J51:J68)</f>
        <v>10150.200000000001</v>
      </c>
      <c r="K49" s="22">
        <f t="shared" si="3"/>
        <v>10150.200000000001</v>
      </c>
      <c r="L49" s="22">
        <f>SUM(L51:L68)</f>
        <v>0</v>
      </c>
      <c r="M49" s="22">
        <f>SUM(M51:M68)</f>
        <v>10150.200000000001</v>
      </c>
      <c r="N49" s="23">
        <f t="shared" si="4"/>
        <v>100</v>
      </c>
      <c r="O49" s="30"/>
    </row>
    <row r="50" spans="1:15" s="11" customFormat="1" x14ac:dyDescent="0.25">
      <c r="A50" s="12" t="s">
        <v>8</v>
      </c>
      <c r="B50" s="18"/>
      <c r="C50" s="18"/>
      <c r="D50" s="18"/>
      <c r="E50" s="19"/>
      <c r="F50" s="19"/>
      <c r="G50" s="19"/>
      <c r="H50" s="19"/>
      <c r="I50" s="19"/>
      <c r="J50" s="19"/>
      <c r="K50" s="19"/>
      <c r="L50" s="19"/>
      <c r="M50" s="19"/>
      <c r="N50" s="16"/>
      <c r="O50" s="30"/>
    </row>
    <row r="51" spans="1:15" s="11" customFormat="1" ht="31.5" customHeight="1" x14ac:dyDescent="0.25">
      <c r="A51" s="2" t="s">
        <v>15</v>
      </c>
      <c r="B51" s="18">
        <f t="shared" si="0"/>
        <v>400.9</v>
      </c>
      <c r="C51" s="18"/>
      <c r="D51" s="28">
        <v>400.9</v>
      </c>
      <c r="E51" s="19">
        <f t="shared" si="1"/>
        <v>167.1</v>
      </c>
      <c r="F51" s="19"/>
      <c r="G51" s="19">
        <v>167.1</v>
      </c>
      <c r="H51" s="19">
        <f t="shared" si="2"/>
        <v>167</v>
      </c>
      <c r="I51" s="19"/>
      <c r="J51" s="19">
        <v>167</v>
      </c>
      <c r="K51" s="19">
        <f t="shared" si="3"/>
        <v>167</v>
      </c>
      <c r="L51" s="19"/>
      <c r="M51" s="19">
        <f>J51</f>
        <v>167</v>
      </c>
      <c r="N51" s="16">
        <f t="shared" si="4"/>
        <v>99.9</v>
      </c>
      <c r="O51" s="30"/>
    </row>
    <row r="52" spans="1:15" s="11" customFormat="1" ht="30" x14ac:dyDescent="0.25">
      <c r="A52" s="2" t="s">
        <v>18</v>
      </c>
      <c r="B52" s="18">
        <f t="shared" si="0"/>
        <v>1463.7</v>
      </c>
      <c r="C52" s="18"/>
      <c r="D52" s="18">
        <v>1463.7</v>
      </c>
      <c r="E52" s="19">
        <f t="shared" si="1"/>
        <v>609.9</v>
      </c>
      <c r="F52" s="19"/>
      <c r="G52" s="19">
        <v>609.9</v>
      </c>
      <c r="H52" s="19">
        <f t="shared" si="2"/>
        <v>609.79999999999995</v>
      </c>
      <c r="I52" s="19"/>
      <c r="J52" s="19">
        <v>609.79999999999995</v>
      </c>
      <c r="K52" s="19">
        <f t="shared" si="3"/>
        <v>609.79999999999995</v>
      </c>
      <c r="L52" s="19"/>
      <c r="M52" s="19">
        <f t="shared" ref="M52:M68" si="13">J52</f>
        <v>609.79999999999995</v>
      </c>
      <c r="N52" s="16">
        <f t="shared" si="4"/>
        <v>100</v>
      </c>
      <c r="O52" s="30"/>
    </row>
    <row r="53" spans="1:15" s="11" customFormat="1" ht="30.75" customHeight="1" x14ac:dyDescent="0.25">
      <c r="A53" s="2" t="s">
        <v>19</v>
      </c>
      <c r="B53" s="18">
        <f t="shared" si="0"/>
        <v>1314.6</v>
      </c>
      <c r="C53" s="18"/>
      <c r="D53" s="18">
        <v>1314.6</v>
      </c>
      <c r="E53" s="19">
        <f t="shared" si="1"/>
        <v>547.79999999999995</v>
      </c>
      <c r="F53" s="19"/>
      <c r="G53" s="19">
        <v>547.79999999999995</v>
      </c>
      <c r="H53" s="19">
        <f t="shared" si="2"/>
        <v>547.70000000000005</v>
      </c>
      <c r="I53" s="19"/>
      <c r="J53" s="19">
        <v>547.70000000000005</v>
      </c>
      <c r="K53" s="19">
        <f t="shared" si="3"/>
        <v>547.70000000000005</v>
      </c>
      <c r="L53" s="19"/>
      <c r="M53" s="19">
        <f t="shared" si="13"/>
        <v>547.70000000000005</v>
      </c>
      <c r="N53" s="16">
        <f t="shared" si="4"/>
        <v>100</v>
      </c>
      <c r="O53" s="30"/>
    </row>
    <row r="54" spans="1:15" s="11" customFormat="1" ht="30" x14ac:dyDescent="0.25">
      <c r="A54" s="31" t="s">
        <v>21</v>
      </c>
      <c r="B54" s="18">
        <f t="shared" si="0"/>
        <v>282.39999999999998</v>
      </c>
      <c r="C54" s="18"/>
      <c r="D54" s="18">
        <v>282.39999999999998</v>
      </c>
      <c r="E54" s="19">
        <f t="shared" si="1"/>
        <v>117.7</v>
      </c>
      <c r="F54" s="19"/>
      <c r="G54" s="19">
        <v>117.7</v>
      </c>
      <c r="H54" s="19">
        <f t="shared" si="2"/>
        <v>117.6</v>
      </c>
      <c r="I54" s="19"/>
      <c r="J54" s="19">
        <v>117.6</v>
      </c>
      <c r="K54" s="19">
        <f t="shared" si="3"/>
        <v>117.6</v>
      </c>
      <c r="L54" s="19"/>
      <c r="M54" s="19">
        <f t="shared" si="13"/>
        <v>117.6</v>
      </c>
      <c r="N54" s="16">
        <f t="shared" si="4"/>
        <v>99.9</v>
      </c>
      <c r="O54" s="30"/>
    </row>
    <row r="55" spans="1:15" s="11" customFormat="1" ht="33.75" customHeight="1" x14ac:dyDescent="0.25">
      <c r="A55" s="2" t="s">
        <v>20</v>
      </c>
      <c r="B55" s="18">
        <f t="shared" si="0"/>
        <v>402.2</v>
      </c>
      <c r="C55" s="18"/>
      <c r="D55" s="18">
        <v>402.2</v>
      </c>
      <c r="E55" s="19">
        <f t="shared" si="1"/>
        <v>167.7</v>
      </c>
      <c r="F55" s="19"/>
      <c r="G55" s="19">
        <v>167.7</v>
      </c>
      <c r="H55" s="19">
        <f t="shared" si="2"/>
        <v>167.6</v>
      </c>
      <c r="I55" s="19"/>
      <c r="J55" s="19">
        <v>167.6</v>
      </c>
      <c r="K55" s="19">
        <f t="shared" si="3"/>
        <v>167.6</v>
      </c>
      <c r="L55" s="19"/>
      <c r="M55" s="19">
        <f t="shared" si="13"/>
        <v>167.6</v>
      </c>
      <c r="N55" s="16">
        <f t="shared" si="4"/>
        <v>99.9</v>
      </c>
      <c r="O55" s="30"/>
    </row>
    <row r="56" spans="1:15" s="11" customFormat="1" ht="30" x14ac:dyDescent="0.25">
      <c r="A56" s="2" t="s">
        <v>22</v>
      </c>
      <c r="B56" s="18">
        <f t="shared" si="0"/>
        <v>1168.5</v>
      </c>
      <c r="C56" s="18"/>
      <c r="D56" s="18">
        <v>1168.5</v>
      </c>
      <c r="E56" s="19">
        <f t="shared" si="1"/>
        <v>487</v>
      </c>
      <c r="F56" s="19"/>
      <c r="G56" s="19">
        <v>487</v>
      </c>
      <c r="H56" s="19">
        <f t="shared" si="2"/>
        <v>486.9</v>
      </c>
      <c r="I56" s="19"/>
      <c r="J56" s="19">
        <v>486.9</v>
      </c>
      <c r="K56" s="19">
        <f t="shared" si="3"/>
        <v>486.9</v>
      </c>
      <c r="L56" s="19"/>
      <c r="M56" s="19">
        <f t="shared" si="13"/>
        <v>486.9</v>
      </c>
      <c r="N56" s="16">
        <f t="shared" si="4"/>
        <v>100</v>
      </c>
      <c r="O56" s="30"/>
    </row>
    <row r="57" spans="1:15" s="11" customFormat="1" ht="30" x14ac:dyDescent="0.25">
      <c r="A57" s="2" t="s">
        <v>23</v>
      </c>
      <c r="B57" s="18">
        <f t="shared" si="0"/>
        <v>687.8</v>
      </c>
      <c r="C57" s="18"/>
      <c r="D57" s="18">
        <v>687.8</v>
      </c>
      <c r="E57" s="19">
        <f t="shared" si="1"/>
        <v>286.60000000000002</v>
      </c>
      <c r="F57" s="19"/>
      <c r="G57" s="19">
        <v>286.60000000000002</v>
      </c>
      <c r="H57" s="19">
        <f t="shared" si="2"/>
        <v>286.60000000000002</v>
      </c>
      <c r="I57" s="19"/>
      <c r="J57" s="19">
        <v>286.60000000000002</v>
      </c>
      <c r="K57" s="19">
        <f t="shared" si="3"/>
        <v>286.60000000000002</v>
      </c>
      <c r="L57" s="19"/>
      <c r="M57" s="19">
        <f t="shared" si="13"/>
        <v>286.60000000000002</v>
      </c>
      <c r="N57" s="16">
        <f t="shared" si="4"/>
        <v>100</v>
      </c>
      <c r="O57" s="30"/>
    </row>
    <row r="58" spans="1:15" s="11" customFormat="1" ht="30" x14ac:dyDescent="0.25">
      <c r="A58" s="2" t="s">
        <v>24</v>
      </c>
      <c r="B58" s="18">
        <f t="shared" si="0"/>
        <v>1140.4000000000001</v>
      </c>
      <c r="C58" s="18"/>
      <c r="D58" s="18">
        <v>1140.4000000000001</v>
      </c>
      <c r="E58" s="19">
        <f t="shared" si="1"/>
        <v>475.2</v>
      </c>
      <c r="F58" s="19"/>
      <c r="G58" s="19">
        <v>475.2</v>
      </c>
      <c r="H58" s="19">
        <f t="shared" si="2"/>
        <v>475.2</v>
      </c>
      <c r="I58" s="19"/>
      <c r="J58" s="19">
        <v>475.2</v>
      </c>
      <c r="K58" s="19">
        <f t="shared" si="3"/>
        <v>475.2</v>
      </c>
      <c r="L58" s="19"/>
      <c r="M58" s="19">
        <f t="shared" si="13"/>
        <v>475.2</v>
      </c>
      <c r="N58" s="16">
        <f t="shared" si="4"/>
        <v>100</v>
      </c>
      <c r="O58" s="30"/>
    </row>
    <row r="59" spans="1:15" s="11" customFormat="1" ht="38.25" customHeight="1" x14ac:dyDescent="0.25">
      <c r="A59" s="2" t="s">
        <v>25</v>
      </c>
      <c r="B59" s="18">
        <f t="shared" si="0"/>
        <v>1898.5</v>
      </c>
      <c r="C59" s="18"/>
      <c r="D59" s="18">
        <v>1898.5</v>
      </c>
      <c r="E59" s="19">
        <f t="shared" si="1"/>
        <v>791.2</v>
      </c>
      <c r="F59" s="19"/>
      <c r="G59" s="19">
        <v>791.2</v>
      </c>
      <c r="H59" s="19">
        <f t="shared" si="2"/>
        <v>791</v>
      </c>
      <c r="I59" s="19"/>
      <c r="J59" s="19">
        <v>791</v>
      </c>
      <c r="K59" s="19">
        <f t="shared" si="3"/>
        <v>791</v>
      </c>
      <c r="L59" s="19"/>
      <c r="M59" s="19">
        <f t="shared" si="13"/>
        <v>791</v>
      </c>
      <c r="N59" s="16">
        <f t="shared" si="4"/>
        <v>100</v>
      </c>
      <c r="O59" s="30"/>
    </row>
    <row r="60" spans="1:15" s="11" customFormat="1" ht="30" x14ac:dyDescent="0.25">
      <c r="A60" s="2" t="s">
        <v>26</v>
      </c>
      <c r="B60" s="18">
        <f t="shared" si="0"/>
        <v>2733.6</v>
      </c>
      <c r="C60" s="18"/>
      <c r="D60" s="18">
        <v>2733.6</v>
      </c>
      <c r="E60" s="19">
        <f t="shared" si="1"/>
        <v>1139.5</v>
      </c>
      <c r="F60" s="19"/>
      <c r="G60" s="19">
        <v>1139.5</v>
      </c>
      <c r="H60" s="19">
        <f t="shared" si="2"/>
        <v>1139</v>
      </c>
      <c r="I60" s="19"/>
      <c r="J60" s="19">
        <v>1139</v>
      </c>
      <c r="K60" s="19">
        <f t="shared" si="3"/>
        <v>1139</v>
      </c>
      <c r="L60" s="19"/>
      <c r="M60" s="19">
        <f t="shared" si="13"/>
        <v>1139</v>
      </c>
      <c r="N60" s="16">
        <f t="shared" si="4"/>
        <v>100</v>
      </c>
      <c r="O60" s="30"/>
    </row>
    <row r="61" spans="1:15" s="11" customFormat="1" ht="34.5" customHeight="1" x14ac:dyDescent="0.25">
      <c r="A61" s="2" t="s">
        <v>27</v>
      </c>
      <c r="B61" s="18">
        <f t="shared" si="0"/>
        <v>1589.2</v>
      </c>
      <c r="C61" s="18"/>
      <c r="D61" s="18">
        <v>1589.2</v>
      </c>
      <c r="E61" s="19">
        <f t="shared" si="1"/>
        <v>662.2</v>
      </c>
      <c r="F61" s="19"/>
      <c r="G61" s="19">
        <v>662.2</v>
      </c>
      <c r="H61" s="19">
        <f t="shared" si="2"/>
        <v>662.1</v>
      </c>
      <c r="I61" s="19"/>
      <c r="J61" s="19">
        <v>662.1</v>
      </c>
      <c r="K61" s="19">
        <f t="shared" si="3"/>
        <v>662.1</v>
      </c>
      <c r="L61" s="19"/>
      <c r="M61" s="19">
        <f t="shared" si="13"/>
        <v>662.1</v>
      </c>
      <c r="N61" s="16">
        <f t="shared" si="4"/>
        <v>100</v>
      </c>
      <c r="O61" s="30"/>
    </row>
    <row r="62" spans="1:15" s="11" customFormat="1" ht="30" x14ac:dyDescent="0.25">
      <c r="A62" s="2" t="s">
        <v>28</v>
      </c>
      <c r="B62" s="18">
        <f t="shared" si="0"/>
        <v>1105.5</v>
      </c>
      <c r="C62" s="18"/>
      <c r="D62" s="18">
        <v>1105.5</v>
      </c>
      <c r="E62" s="19">
        <f t="shared" si="1"/>
        <v>460.6</v>
      </c>
      <c r="F62" s="19"/>
      <c r="G62" s="19">
        <v>460.6</v>
      </c>
      <c r="H62" s="19">
        <f t="shared" si="2"/>
        <v>460.6</v>
      </c>
      <c r="I62" s="19"/>
      <c r="J62" s="19">
        <v>460.6</v>
      </c>
      <c r="K62" s="19">
        <f t="shared" si="3"/>
        <v>460.6</v>
      </c>
      <c r="L62" s="19"/>
      <c r="M62" s="19">
        <f t="shared" si="13"/>
        <v>460.6</v>
      </c>
      <c r="N62" s="16">
        <f t="shared" si="4"/>
        <v>100</v>
      </c>
      <c r="O62" s="30"/>
    </row>
    <row r="63" spans="1:15" s="11" customFormat="1" ht="30.75" customHeight="1" x14ac:dyDescent="0.25">
      <c r="A63" s="2" t="s">
        <v>29</v>
      </c>
      <c r="B63" s="18">
        <f t="shared" si="0"/>
        <v>1235.4000000000001</v>
      </c>
      <c r="C63" s="18"/>
      <c r="D63" s="18">
        <v>1235.4000000000001</v>
      </c>
      <c r="E63" s="19">
        <f t="shared" si="1"/>
        <v>514.79999999999995</v>
      </c>
      <c r="F63" s="19"/>
      <c r="G63" s="19">
        <v>514.79999999999995</v>
      </c>
      <c r="H63" s="19">
        <f t="shared" si="2"/>
        <v>514.70000000000005</v>
      </c>
      <c r="I63" s="19"/>
      <c r="J63" s="29">
        <v>514.70000000000005</v>
      </c>
      <c r="K63" s="19">
        <f t="shared" si="3"/>
        <v>514.70000000000005</v>
      </c>
      <c r="L63" s="19"/>
      <c r="M63" s="19">
        <f t="shared" si="13"/>
        <v>514.70000000000005</v>
      </c>
      <c r="N63" s="16">
        <f t="shared" si="4"/>
        <v>100</v>
      </c>
      <c r="O63" s="30"/>
    </row>
    <row r="64" spans="1:15" s="11" customFormat="1" ht="30" x14ac:dyDescent="0.25">
      <c r="A64" s="2" t="s">
        <v>31</v>
      </c>
      <c r="B64" s="18">
        <f t="shared" si="0"/>
        <v>1033.8</v>
      </c>
      <c r="C64" s="18"/>
      <c r="D64" s="18">
        <v>1033.8</v>
      </c>
      <c r="E64" s="19">
        <f t="shared" si="1"/>
        <v>430.8</v>
      </c>
      <c r="F64" s="19"/>
      <c r="G64" s="19">
        <v>430.8</v>
      </c>
      <c r="H64" s="19">
        <f t="shared" si="2"/>
        <v>430.7</v>
      </c>
      <c r="I64" s="19"/>
      <c r="J64" s="19">
        <v>430.7</v>
      </c>
      <c r="K64" s="19">
        <f t="shared" si="3"/>
        <v>430.7</v>
      </c>
      <c r="L64" s="19"/>
      <c r="M64" s="19">
        <f t="shared" si="13"/>
        <v>430.7</v>
      </c>
      <c r="N64" s="16">
        <f t="shared" si="4"/>
        <v>100</v>
      </c>
      <c r="O64" s="30"/>
    </row>
    <row r="65" spans="1:15" s="11" customFormat="1" ht="30" customHeight="1" x14ac:dyDescent="0.25">
      <c r="A65" s="31" t="s">
        <v>32</v>
      </c>
      <c r="B65" s="18">
        <f t="shared" si="0"/>
        <v>584.1</v>
      </c>
      <c r="C65" s="18"/>
      <c r="D65" s="18">
        <v>584.1</v>
      </c>
      <c r="E65" s="19">
        <f t="shared" si="1"/>
        <v>243.4</v>
      </c>
      <c r="F65" s="19"/>
      <c r="G65" s="19">
        <v>243.4</v>
      </c>
      <c r="H65" s="19">
        <f t="shared" si="2"/>
        <v>243.3</v>
      </c>
      <c r="I65" s="19"/>
      <c r="J65" s="19">
        <v>243.3</v>
      </c>
      <c r="K65" s="19">
        <f t="shared" si="3"/>
        <v>243.3</v>
      </c>
      <c r="L65" s="19"/>
      <c r="M65" s="19">
        <f t="shared" si="13"/>
        <v>243.3</v>
      </c>
      <c r="N65" s="16">
        <f t="shared" si="4"/>
        <v>100</v>
      </c>
      <c r="O65" s="30"/>
    </row>
    <row r="66" spans="1:15" s="11" customFormat="1" ht="33.75" customHeight="1" x14ac:dyDescent="0.25">
      <c r="A66" s="2" t="s">
        <v>34</v>
      </c>
      <c r="B66" s="18">
        <f t="shared" si="0"/>
        <v>973.6</v>
      </c>
      <c r="C66" s="18"/>
      <c r="D66" s="18">
        <v>973.6</v>
      </c>
      <c r="E66" s="19">
        <f t="shared" si="1"/>
        <v>405.7</v>
      </c>
      <c r="F66" s="19"/>
      <c r="G66" s="19">
        <v>405.7</v>
      </c>
      <c r="H66" s="19">
        <f t="shared" si="2"/>
        <v>405.7</v>
      </c>
      <c r="I66" s="19"/>
      <c r="J66" s="19">
        <v>405.7</v>
      </c>
      <c r="K66" s="19">
        <f t="shared" si="3"/>
        <v>405.7</v>
      </c>
      <c r="L66" s="19"/>
      <c r="M66" s="19">
        <f t="shared" si="13"/>
        <v>405.7</v>
      </c>
      <c r="N66" s="16">
        <f t="shared" si="4"/>
        <v>100</v>
      </c>
      <c r="O66" s="30"/>
    </row>
    <row r="67" spans="1:15" s="11" customFormat="1" ht="30" x14ac:dyDescent="0.25">
      <c r="A67" s="2" t="s">
        <v>33</v>
      </c>
      <c r="B67" s="18">
        <f t="shared" si="0"/>
        <v>1629.7</v>
      </c>
      <c r="C67" s="18"/>
      <c r="D67" s="18">
        <v>1629.7</v>
      </c>
      <c r="E67" s="19">
        <f t="shared" si="1"/>
        <v>679.1</v>
      </c>
      <c r="F67" s="19"/>
      <c r="G67" s="19">
        <v>679.1</v>
      </c>
      <c r="H67" s="19">
        <f t="shared" si="2"/>
        <v>679</v>
      </c>
      <c r="I67" s="19"/>
      <c r="J67" s="19">
        <v>679</v>
      </c>
      <c r="K67" s="19">
        <f t="shared" si="3"/>
        <v>679</v>
      </c>
      <c r="L67" s="19"/>
      <c r="M67" s="19">
        <f t="shared" si="13"/>
        <v>679</v>
      </c>
      <c r="N67" s="16">
        <f t="shared" si="4"/>
        <v>100</v>
      </c>
      <c r="O67" s="30"/>
    </row>
    <row r="68" spans="1:15" s="11" customFormat="1" ht="36" customHeight="1" x14ac:dyDescent="0.25">
      <c r="A68" s="2" t="s">
        <v>17</v>
      </c>
      <c r="B68" s="18">
        <f t="shared" si="0"/>
        <v>4717.6000000000004</v>
      </c>
      <c r="C68" s="18"/>
      <c r="D68" s="18">
        <v>4717.6000000000004</v>
      </c>
      <c r="E68" s="19">
        <f t="shared" si="1"/>
        <v>1965.7</v>
      </c>
      <c r="F68" s="19"/>
      <c r="G68" s="19">
        <v>1965.7</v>
      </c>
      <c r="H68" s="19">
        <f t="shared" si="2"/>
        <v>1965.7</v>
      </c>
      <c r="I68" s="19"/>
      <c r="J68" s="19">
        <v>1965.7</v>
      </c>
      <c r="K68" s="19">
        <f t="shared" si="3"/>
        <v>1965.7</v>
      </c>
      <c r="L68" s="19"/>
      <c r="M68" s="19">
        <f t="shared" si="13"/>
        <v>1965.7</v>
      </c>
      <c r="N68" s="16">
        <f t="shared" si="4"/>
        <v>100</v>
      </c>
      <c r="O68" s="30"/>
    </row>
    <row r="69" spans="1:15" ht="96" customHeight="1" x14ac:dyDescent="0.25">
      <c r="A69" s="20" t="s">
        <v>46</v>
      </c>
      <c r="B69" s="21">
        <f>C69+D69</f>
        <v>1014</v>
      </c>
      <c r="C69" s="21">
        <f>SUM(C86:C87)</f>
        <v>0</v>
      </c>
      <c r="D69" s="21">
        <f>SUM(D71:D89)</f>
        <v>1014</v>
      </c>
      <c r="E69" s="21">
        <f t="shared" si="1"/>
        <v>0</v>
      </c>
      <c r="F69" s="21">
        <f>SUM(F86:F87)</f>
        <v>0</v>
      </c>
      <c r="G69" s="21">
        <f>SUM(G71:G87)</f>
        <v>0</v>
      </c>
      <c r="H69" s="21">
        <f t="shared" si="2"/>
        <v>0</v>
      </c>
      <c r="I69" s="21">
        <f>SUM(I86:I87)</f>
        <v>0</v>
      </c>
      <c r="J69" s="21">
        <f>SUM(J71:J87)</f>
        <v>0</v>
      </c>
      <c r="K69" s="21">
        <f t="shared" si="3"/>
        <v>0</v>
      </c>
      <c r="L69" s="21">
        <f>SUM(L86:L87)</f>
        <v>0</v>
      </c>
      <c r="M69" s="21">
        <f>SUM(M71:M87)</f>
        <v>0</v>
      </c>
      <c r="N69" s="24" t="s">
        <v>14</v>
      </c>
      <c r="O69" s="30"/>
    </row>
    <row r="70" spans="1:15" x14ac:dyDescent="0.25">
      <c r="A70" s="12" t="s">
        <v>8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6"/>
      <c r="O70" s="30"/>
    </row>
    <row r="71" spans="1:15" ht="30" hidden="1" x14ac:dyDescent="0.25">
      <c r="A71" s="2" t="s">
        <v>35</v>
      </c>
      <c r="B71" s="18">
        <f t="shared" ref="B71:B89" si="14">C71+D71</f>
        <v>0</v>
      </c>
      <c r="C71" s="18"/>
      <c r="D71" s="18"/>
      <c r="E71" s="18">
        <f t="shared" ref="E71:E89" si="15">F71+G71</f>
        <v>0</v>
      </c>
      <c r="F71" s="18"/>
      <c r="G71" s="18">
        <v>0</v>
      </c>
      <c r="H71" s="18">
        <f t="shared" ref="H71:H89" si="16">I71+J71</f>
        <v>0</v>
      </c>
      <c r="I71" s="18"/>
      <c r="J71" s="18">
        <v>0</v>
      </c>
      <c r="K71" s="18">
        <f t="shared" ref="K71:K89" si="17">L71+M71</f>
        <v>0</v>
      </c>
      <c r="L71" s="18"/>
      <c r="M71" s="18">
        <v>0</v>
      </c>
      <c r="N71" s="16" t="s">
        <v>14</v>
      </c>
      <c r="O71" s="30"/>
    </row>
    <row r="72" spans="1:15" ht="30" hidden="1" x14ac:dyDescent="0.25">
      <c r="A72" s="2" t="s">
        <v>18</v>
      </c>
      <c r="B72" s="18">
        <f t="shared" si="14"/>
        <v>0</v>
      </c>
      <c r="C72" s="18"/>
      <c r="D72" s="18"/>
      <c r="E72" s="18">
        <f t="shared" si="15"/>
        <v>0</v>
      </c>
      <c r="F72" s="18"/>
      <c r="G72" s="18"/>
      <c r="H72" s="18">
        <f t="shared" si="16"/>
        <v>0</v>
      </c>
      <c r="I72" s="18"/>
      <c r="J72" s="18"/>
      <c r="K72" s="18">
        <f t="shared" si="17"/>
        <v>0</v>
      </c>
      <c r="L72" s="18"/>
      <c r="M72" s="18">
        <v>0</v>
      </c>
      <c r="N72" s="16" t="s">
        <v>14</v>
      </c>
      <c r="O72" s="30"/>
    </row>
    <row r="73" spans="1:15" ht="30" hidden="1" x14ac:dyDescent="0.25">
      <c r="A73" s="2" t="s">
        <v>19</v>
      </c>
      <c r="B73" s="18">
        <f t="shared" si="14"/>
        <v>0</v>
      </c>
      <c r="C73" s="18"/>
      <c r="D73" s="18"/>
      <c r="E73" s="18">
        <f t="shared" si="15"/>
        <v>0</v>
      </c>
      <c r="F73" s="18"/>
      <c r="G73" s="18"/>
      <c r="H73" s="18">
        <f t="shared" si="16"/>
        <v>0</v>
      </c>
      <c r="I73" s="18"/>
      <c r="J73" s="18"/>
      <c r="K73" s="18">
        <f t="shared" si="17"/>
        <v>0</v>
      </c>
      <c r="L73" s="18"/>
      <c r="M73" s="18">
        <v>0</v>
      </c>
      <c r="N73" s="16" t="s">
        <v>14</v>
      </c>
      <c r="O73" s="30"/>
    </row>
    <row r="74" spans="1:15" ht="30" hidden="1" x14ac:dyDescent="0.25">
      <c r="A74" s="2" t="s">
        <v>21</v>
      </c>
      <c r="B74" s="18">
        <f t="shared" si="14"/>
        <v>0</v>
      </c>
      <c r="C74" s="18"/>
      <c r="D74" s="18"/>
      <c r="E74" s="18">
        <f t="shared" si="15"/>
        <v>0</v>
      </c>
      <c r="F74" s="18"/>
      <c r="G74" s="18"/>
      <c r="H74" s="18">
        <f t="shared" si="16"/>
        <v>0</v>
      </c>
      <c r="I74" s="18"/>
      <c r="J74" s="18"/>
      <c r="K74" s="18">
        <f t="shared" si="17"/>
        <v>0</v>
      </c>
      <c r="L74" s="18"/>
      <c r="M74" s="18">
        <v>0</v>
      </c>
      <c r="N74" s="16" t="s">
        <v>14</v>
      </c>
      <c r="O74" s="30"/>
    </row>
    <row r="75" spans="1:15" ht="30" x14ac:dyDescent="0.25">
      <c r="A75" s="2" t="s">
        <v>20</v>
      </c>
      <c r="B75" s="18">
        <f t="shared" si="14"/>
        <v>329</v>
      </c>
      <c r="C75" s="18"/>
      <c r="D75" s="18">
        <v>329</v>
      </c>
      <c r="E75" s="18">
        <f t="shared" si="15"/>
        <v>0</v>
      </c>
      <c r="F75" s="18"/>
      <c r="G75" s="18">
        <v>0</v>
      </c>
      <c r="H75" s="18">
        <f t="shared" si="16"/>
        <v>0</v>
      </c>
      <c r="I75" s="18"/>
      <c r="J75" s="18">
        <v>0</v>
      </c>
      <c r="K75" s="18">
        <f t="shared" si="17"/>
        <v>0</v>
      </c>
      <c r="L75" s="18"/>
      <c r="M75" s="18">
        <v>0</v>
      </c>
      <c r="N75" s="16" t="s">
        <v>14</v>
      </c>
      <c r="O75" s="30"/>
    </row>
    <row r="76" spans="1:15" s="11" customFormat="1" ht="30" hidden="1" x14ac:dyDescent="0.25">
      <c r="A76" s="2" t="s">
        <v>36</v>
      </c>
      <c r="B76" s="18">
        <f t="shared" si="14"/>
        <v>0</v>
      </c>
      <c r="C76" s="18"/>
      <c r="D76" s="18"/>
      <c r="E76" s="18">
        <f t="shared" si="15"/>
        <v>0</v>
      </c>
      <c r="F76" s="18"/>
      <c r="G76" s="18"/>
      <c r="H76" s="18">
        <f t="shared" si="16"/>
        <v>0</v>
      </c>
      <c r="I76" s="18"/>
      <c r="J76" s="18"/>
      <c r="K76" s="18">
        <f t="shared" si="17"/>
        <v>0</v>
      </c>
      <c r="L76" s="18"/>
      <c r="M76" s="18">
        <v>0</v>
      </c>
      <c r="N76" s="16" t="s">
        <v>14</v>
      </c>
      <c r="O76" s="30"/>
    </row>
    <row r="77" spans="1:15" s="11" customFormat="1" ht="30" hidden="1" x14ac:dyDescent="0.25">
      <c r="A77" s="2" t="s">
        <v>23</v>
      </c>
      <c r="B77" s="18">
        <f t="shared" si="14"/>
        <v>0</v>
      </c>
      <c r="C77" s="18"/>
      <c r="D77" s="18"/>
      <c r="E77" s="19">
        <f t="shared" si="15"/>
        <v>0</v>
      </c>
      <c r="F77" s="19"/>
      <c r="G77" s="19"/>
      <c r="H77" s="19">
        <f t="shared" si="16"/>
        <v>0</v>
      </c>
      <c r="I77" s="19"/>
      <c r="J77" s="19"/>
      <c r="K77" s="19">
        <f t="shared" si="17"/>
        <v>0</v>
      </c>
      <c r="L77" s="19"/>
      <c r="M77" s="19">
        <f t="shared" ref="M77" si="18">J77</f>
        <v>0</v>
      </c>
      <c r="N77" s="16" t="s">
        <v>14</v>
      </c>
      <c r="O77" s="30"/>
    </row>
    <row r="78" spans="1:15" s="11" customFormat="1" ht="30" hidden="1" x14ac:dyDescent="0.25">
      <c r="A78" s="2" t="s">
        <v>37</v>
      </c>
      <c r="B78" s="18">
        <f t="shared" si="14"/>
        <v>0</v>
      </c>
      <c r="C78" s="18"/>
      <c r="D78" s="18"/>
      <c r="E78" s="18">
        <f t="shared" si="15"/>
        <v>0</v>
      </c>
      <c r="F78" s="18"/>
      <c r="G78" s="18"/>
      <c r="H78" s="18">
        <f t="shared" si="16"/>
        <v>0</v>
      </c>
      <c r="I78" s="18"/>
      <c r="J78" s="18"/>
      <c r="K78" s="18">
        <f t="shared" si="17"/>
        <v>0</v>
      </c>
      <c r="L78" s="18"/>
      <c r="M78" s="18">
        <v>0</v>
      </c>
      <c r="N78" s="16" t="s">
        <v>14</v>
      </c>
      <c r="O78" s="30"/>
    </row>
    <row r="79" spans="1:15" s="11" customFormat="1" ht="30" hidden="1" x14ac:dyDescent="0.25">
      <c r="A79" s="2" t="s">
        <v>25</v>
      </c>
      <c r="B79" s="18">
        <f t="shared" si="14"/>
        <v>0</v>
      </c>
      <c r="C79" s="18"/>
      <c r="D79" s="18"/>
      <c r="E79" s="18">
        <f t="shared" si="15"/>
        <v>0</v>
      </c>
      <c r="F79" s="18"/>
      <c r="G79" s="18"/>
      <c r="H79" s="18">
        <f t="shared" si="16"/>
        <v>0</v>
      </c>
      <c r="I79" s="18"/>
      <c r="J79" s="18"/>
      <c r="K79" s="18">
        <f t="shared" si="17"/>
        <v>0</v>
      </c>
      <c r="L79" s="18"/>
      <c r="M79" s="18">
        <v>0</v>
      </c>
      <c r="N79" s="16" t="s">
        <v>14</v>
      </c>
      <c r="O79" s="30"/>
    </row>
    <row r="80" spans="1:15" s="11" customFormat="1" ht="30" hidden="1" x14ac:dyDescent="0.25">
      <c r="A80" s="2" t="s">
        <v>38</v>
      </c>
      <c r="B80" s="18">
        <f t="shared" si="14"/>
        <v>0</v>
      </c>
      <c r="C80" s="18"/>
      <c r="D80" s="18"/>
      <c r="E80" s="18">
        <f t="shared" si="15"/>
        <v>0</v>
      </c>
      <c r="F80" s="18"/>
      <c r="G80" s="18"/>
      <c r="H80" s="18">
        <f t="shared" si="16"/>
        <v>0</v>
      </c>
      <c r="I80" s="18"/>
      <c r="J80" s="18"/>
      <c r="K80" s="18">
        <f t="shared" si="17"/>
        <v>0</v>
      </c>
      <c r="L80" s="18"/>
      <c r="M80" s="18">
        <v>0</v>
      </c>
      <c r="N80" s="16" t="s">
        <v>14</v>
      </c>
      <c r="O80" s="30"/>
    </row>
    <row r="81" spans="1:15" s="11" customFormat="1" ht="34.5" hidden="1" customHeight="1" x14ac:dyDescent="0.25">
      <c r="A81" s="2" t="s">
        <v>27</v>
      </c>
      <c r="B81" s="18">
        <f t="shared" si="14"/>
        <v>0</v>
      </c>
      <c r="C81" s="18"/>
      <c r="D81" s="18"/>
      <c r="E81" s="19">
        <f t="shared" si="15"/>
        <v>0</v>
      </c>
      <c r="F81" s="19"/>
      <c r="G81" s="19"/>
      <c r="H81" s="19">
        <f t="shared" si="16"/>
        <v>0</v>
      </c>
      <c r="I81" s="19"/>
      <c r="J81" s="19"/>
      <c r="K81" s="19">
        <f t="shared" si="17"/>
        <v>0</v>
      </c>
      <c r="L81" s="19"/>
      <c r="M81" s="19">
        <f t="shared" ref="M81" si="19">J81</f>
        <v>0</v>
      </c>
      <c r="N81" s="16" t="s">
        <v>14</v>
      </c>
      <c r="O81" s="30"/>
    </row>
    <row r="82" spans="1:15" s="11" customFormat="1" ht="30" hidden="1" x14ac:dyDescent="0.25">
      <c r="A82" s="2" t="s">
        <v>28</v>
      </c>
      <c r="B82" s="18">
        <f t="shared" si="14"/>
        <v>0</v>
      </c>
      <c r="C82" s="18"/>
      <c r="D82" s="18"/>
      <c r="E82" s="18">
        <f t="shared" si="15"/>
        <v>0</v>
      </c>
      <c r="F82" s="18"/>
      <c r="G82" s="18"/>
      <c r="H82" s="18">
        <f t="shared" si="16"/>
        <v>0</v>
      </c>
      <c r="I82" s="18"/>
      <c r="J82" s="18"/>
      <c r="K82" s="18">
        <f t="shared" si="17"/>
        <v>0</v>
      </c>
      <c r="L82" s="18"/>
      <c r="M82" s="18">
        <v>0</v>
      </c>
      <c r="N82" s="16" t="s">
        <v>14</v>
      </c>
      <c r="O82" s="30"/>
    </row>
    <row r="83" spans="1:15" s="11" customFormat="1" ht="30" hidden="1" x14ac:dyDescent="0.25">
      <c r="A83" s="2" t="s">
        <v>39</v>
      </c>
      <c r="B83" s="18">
        <f t="shared" si="14"/>
        <v>0</v>
      </c>
      <c r="C83" s="18"/>
      <c r="D83" s="18"/>
      <c r="E83" s="18">
        <f t="shared" si="15"/>
        <v>0</v>
      </c>
      <c r="F83" s="18"/>
      <c r="G83" s="18"/>
      <c r="H83" s="18">
        <f t="shared" si="16"/>
        <v>0</v>
      </c>
      <c r="I83" s="18"/>
      <c r="J83" s="18"/>
      <c r="K83" s="18">
        <f t="shared" si="17"/>
        <v>0</v>
      </c>
      <c r="L83" s="18"/>
      <c r="M83" s="18">
        <v>0</v>
      </c>
      <c r="N83" s="16" t="s">
        <v>14</v>
      </c>
      <c r="O83" s="30"/>
    </row>
    <row r="84" spans="1:15" s="11" customFormat="1" ht="30" hidden="1" x14ac:dyDescent="0.25">
      <c r="A84" s="2" t="s">
        <v>30</v>
      </c>
      <c r="B84" s="18">
        <f t="shared" si="14"/>
        <v>0</v>
      </c>
      <c r="C84" s="18"/>
      <c r="D84" s="18"/>
      <c r="E84" s="18">
        <f t="shared" si="15"/>
        <v>0</v>
      </c>
      <c r="F84" s="18"/>
      <c r="G84" s="18"/>
      <c r="H84" s="18">
        <f t="shared" si="16"/>
        <v>0</v>
      </c>
      <c r="I84" s="18"/>
      <c r="J84" s="18"/>
      <c r="K84" s="18">
        <f t="shared" si="17"/>
        <v>0</v>
      </c>
      <c r="L84" s="18"/>
      <c r="M84" s="18">
        <v>0</v>
      </c>
      <c r="N84" s="16" t="s">
        <v>14</v>
      </c>
      <c r="O84" s="30"/>
    </row>
    <row r="85" spans="1:15" s="11" customFormat="1" ht="30" x14ac:dyDescent="0.25">
      <c r="A85" s="2" t="s">
        <v>40</v>
      </c>
      <c r="B85" s="18">
        <f t="shared" si="14"/>
        <v>356</v>
      </c>
      <c r="C85" s="18"/>
      <c r="D85" s="18">
        <v>356</v>
      </c>
      <c r="E85" s="18">
        <f t="shared" si="15"/>
        <v>0</v>
      </c>
      <c r="F85" s="18"/>
      <c r="G85" s="18">
        <v>0</v>
      </c>
      <c r="H85" s="18">
        <f t="shared" si="16"/>
        <v>0</v>
      </c>
      <c r="I85" s="18"/>
      <c r="J85" s="18">
        <v>0</v>
      </c>
      <c r="K85" s="18">
        <f t="shared" si="17"/>
        <v>0</v>
      </c>
      <c r="L85" s="18"/>
      <c r="M85" s="18">
        <v>0</v>
      </c>
      <c r="N85" s="16" t="s">
        <v>14</v>
      </c>
      <c r="O85" s="30"/>
    </row>
    <row r="86" spans="1:15" ht="30" hidden="1" x14ac:dyDescent="0.25">
      <c r="A86" s="2" t="s">
        <v>41</v>
      </c>
      <c r="B86" s="18">
        <f t="shared" si="14"/>
        <v>0</v>
      </c>
      <c r="C86" s="18"/>
      <c r="D86" s="18"/>
      <c r="E86" s="18">
        <f t="shared" si="15"/>
        <v>0</v>
      </c>
      <c r="F86" s="18"/>
      <c r="G86" s="18"/>
      <c r="H86" s="18">
        <f t="shared" si="16"/>
        <v>0</v>
      </c>
      <c r="I86" s="18"/>
      <c r="J86" s="18"/>
      <c r="K86" s="18">
        <f t="shared" si="17"/>
        <v>0</v>
      </c>
      <c r="L86" s="18"/>
      <c r="M86" s="18">
        <v>0</v>
      </c>
      <c r="N86" s="16" t="s">
        <v>14</v>
      </c>
      <c r="O86" s="30"/>
    </row>
    <row r="87" spans="1:15" s="11" customFormat="1" ht="30" hidden="1" x14ac:dyDescent="0.25">
      <c r="A87" s="2" t="s">
        <v>42</v>
      </c>
      <c r="B87" s="18">
        <f t="shared" si="14"/>
        <v>0</v>
      </c>
      <c r="C87" s="18"/>
      <c r="D87" s="18"/>
      <c r="E87" s="18">
        <f t="shared" si="15"/>
        <v>0</v>
      </c>
      <c r="F87" s="18"/>
      <c r="G87" s="18"/>
      <c r="H87" s="18">
        <f t="shared" si="16"/>
        <v>0</v>
      </c>
      <c r="I87" s="18"/>
      <c r="J87" s="18"/>
      <c r="K87" s="18">
        <f t="shared" si="17"/>
        <v>0</v>
      </c>
      <c r="L87" s="18"/>
      <c r="M87" s="18">
        <v>0</v>
      </c>
      <c r="N87" s="16" t="s">
        <v>14</v>
      </c>
      <c r="O87" s="30"/>
    </row>
    <row r="88" spans="1:15" s="11" customFormat="1" ht="30.75" thickBot="1" x14ac:dyDescent="0.3">
      <c r="A88" s="2" t="s">
        <v>33</v>
      </c>
      <c r="B88" s="18">
        <f t="shared" si="14"/>
        <v>329</v>
      </c>
      <c r="C88" s="18"/>
      <c r="D88" s="18">
        <v>329</v>
      </c>
      <c r="E88" s="19">
        <f t="shared" si="15"/>
        <v>0</v>
      </c>
      <c r="F88" s="19"/>
      <c r="G88" s="19">
        <v>0</v>
      </c>
      <c r="H88" s="19">
        <f t="shared" si="16"/>
        <v>0</v>
      </c>
      <c r="I88" s="19"/>
      <c r="J88" s="19">
        <v>0</v>
      </c>
      <c r="K88" s="19">
        <f t="shared" si="17"/>
        <v>0</v>
      </c>
      <c r="L88" s="19"/>
      <c r="M88" s="19">
        <f t="shared" ref="M88" si="20">J88</f>
        <v>0</v>
      </c>
      <c r="N88" s="16" t="s">
        <v>14</v>
      </c>
      <c r="O88" s="30"/>
    </row>
    <row r="89" spans="1:15" s="11" customFormat="1" ht="30.75" hidden="1" thickBot="1" x14ac:dyDescent="0.3">
      <c r="A89" s="2" t="s">
        <v>17</v>
      </c>
      <c r="B89" s="18">
        <f t="shared" si="14"/>
        <v>0</v>
      </c>
      <c r="C89" s="18"/>
      <c r="D89" s="18"/>
      <c r="E89" s="18">
        <f t="shared" si="15"/>
        <v>0</v>
      </c>
      <c r="F89" s="18"/>
      <c r="G89" s="18">
        <v>0</v>
      </c>
      <c r="H89" s="18">
        <f t="shared" si="16"/>
        <v>0</v>
      </c>
      <c r="I89" s="18"/>
      <c r="J89" s="18">
        <v>0</v>
      </c>
      <c r="K89" s="18">
        <f t="shared" si="17"/>
        <v>0</v>
      </c>
      <c r="L89" s="18"/>
      <c r="M89" s="18">
        <v>0</v>
      </c>
      <c r="N89" s="16" t="s">
        <v>14</v>
      </c>
      <c r="O89" s="30"/>
    </row>
    <row r="90" spans="1:15" s="10" customFormat="1" ht="31.5" customHeight="1" thickBot="1" x14ac:dyDescent="0.3">
      <c r="A90" s="25" t="s">
        <v>9</v>
      </c>
      <c r="B90" s="26">
        <f t="shared" ref="B90:M90" si="21">B8+B29+B49+B69</f>
        <v>104204.7</v>
      </c>
      <c r="C90" s="26">
        <f t="shared" si="21"/>
        <v>0</v>
      </c>
      <c r="D90" s="26">
        <f t="shared" si="21"/>
        <v>104204.7</v>
      </c>
      <c r="E90" s="26">
        <f t="shared" si="21"/>
        <v>45424.9</v>
      </c>
      <c r="F90" s="26">
        <f t="shared" si="21"/>
        <v>0</v>
      </c>
      <c r="G90" s="26">
        <f t="shared" si="21"/>
        <v>45424.9</v>
      </c>
      <c r="H90" s="26">
        <f t="shared" si="21"/>
        <v>45318</v>
      </c>
      <c r="I90" s="26">
        <f t="shared" si="21"/>
        <v>0</v>
      </c>
      <c r="J90" s="26">
        <f t="shared" si="21"/>
        <v>45318</v>
      </c>
      <c r="K90" s="26">
        <f t="shared" si="21"/>
        <v>45318</v>
      </c>
      <c r="L90" s="26">
        <f t="shared" si="21"/>
        <v>0</v>
      </c>
      <c r="M90" s="26">
        <f t="shared" si="21"/>
        <v>45318</v>
      </c>
      <c r="N90" s="27">
        <f>ROUND(H90/E90*100,1)</f>
        <v>99.8</v>
      </c>
      <c r="O90" s="30"/>
    </row>
    <row r="94" spans="1:15" x14ac:dyDescent="0.25">
      <c r="C94" s="3" t="s">
        <v>49</v>
      </c>
      <c r="E94" s="13"/>
      <c r="F94" s="13"/>
      <c r="G94" s="14"/>
      <c r="H94" s="41" t="s">
        <v>50</v>
      </c>
      <c r="I94" s="41"/>
      <c r="J94" s="41"/>
      <c r="K94" s="15"/>
    </row>
    <row r="95" spans="1:15" x14ac:dyDescent="0.25">
      <c r="E95" s="42"/>
      <c r="F95" s="42"/>
      <c r="H95" s="43" t="s">
        <v>11</v>
      </c>
      <c r="I95" s="43"/>
      <c r="J95" s="43"/>
    </row>
    <row r="96" spans="1:15" x14ac:dyDescent="0.25">
      <c r="C96" s="3" t="s">
        <v>10</v>
      </c>
      <c r="E96" s="13"/>
      <c r="F96" s="13"/>
      <c r="H96" s="41" t="s">
        <v>51</v>
      </c>
      <c r="I96" s="41"/>
      <c r="J96" s="41"/>
    </row>
    <row r="97" spans="5:10" x14ac:dyDescent="0.25">
      <c r="E97" s="42"/>
      <c r="F97" s="42"/>
      <c r="H97" s="43" t="s">
        <v>11</v>
      </c>
      <c r="I97" s="43"/>
      <c r="J97" s="43"/>
    </row>
  </sheetData>
  <mergeCells count="22">
    <mergeCell ref="H94:J94"/>
    <mergeCell ref="E95:F95"/>
    <mergeCell ref="H95:J95"/>
    <mergeCell ref="H96:J96"/>
    <mergeCell ref="E97:F97"/>
    <mergeCell ref="H97:J97"/>
    <mergeCell ref="L5:M5"/>
    <mergeCell ref="A1:N1"/>
    <mergeCell ref="A2:N2"/>
    <mergeCell ref="A4:A6"/>
    <mergeCell ref="B4:D4"/>
    <mergeCell ref="E4:G4"/>
    <mergeCell ref="H4:J4"/>
    <mergeCell ref="K4:M4"/>
    <mergeCell ref="N4:N6"/>
    <mergeCell ref="B5:B6"/>
    <mergeCell ref="C5:D5"/>
    <mergeCell ref="E5:E6"/>
    <mergeCell ref="F5:G5"/>
    <mergeCell ref="H5:H6"/>
    <mergeCell ref="I5:J5"/>
    <mergeCell ref="K5:K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verticalDpi="4294967295" r:id="rId1"/>
  <rowBreaks count="3" manualBreakCount="3">
    <brk id="22" max="13" man="1"/>
    <brk id="41" max="13" man="1"/>
    <brk id="5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полугодие 2024</vt:lpstr>
      <vt:lpstr>'за полугодие 2024'!Заголовки_для_печати</vt:lpstr>
      <vt:lpstr>'за полугодие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2024-07-30T08:07:29Z</dcterms:modified>
</cp:coreProperties>
</file>